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526" activeTab="0"/>
  </bookViews>
  <sheets>
    <sheet name="Caxser tntesagitakan" sheetId="1" r:id="rId1"/>
    <sheet name="Caxs g.d." sheetId="2" state="hidden" r:id="rId2"/>
  </sheets>
  <definedNames>
    <definedName name="_xlnm.Print_Titles" localSheetId="1">'Caxs g.d.'!$B:$B,'Caxs g.d.'!$4:$9</definedName>
    <definedName name="_xlnm.Print_Titles" localSheetId="0">'Caxser tntesagitakan'!$A:$A,'Caxser tntesagitakan'!$3:$9</definedName>
  </definedNames>
  <calcPr fullCalcOnLoad="1"/>
</workbook>
</file>

<file path=xl/sharedStrings.xml><?xml version="1.0" encoding="utf-8"?>
<sst xmlns="http://schemas.openxmlformats.org/spreadsheetml/2006/main" count="412" uniqueCount="186">
  <si>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</si>
  <si>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</si>
  <si>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</si>
  <si>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</si>
  <si>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</si>
  <si>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</si>
  <si>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</si>
  <si>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</si>
  <si>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</si>
  <si>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</si>
  <si>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</si>
  <si>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</si>
  <si>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</si>
  <si>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</si>
  <si>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</si>
  <si>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</si>
  <si>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</si>
  <si>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</si>
  <si>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</si>
  <si>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</si>
  <si>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</si>
  <si>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 val="single"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 val="single"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 val="single"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</si>
  <si>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 val="single"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</si>
  <si>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 val="single"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 val="single"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</si>
  <si>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</si>
  <si>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</si>
  <si>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</si>
  <si>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</si>
  <si>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</si>
  <si>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</si>
  <si>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</si>
  <si>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</si>
  <si>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 val="single"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 val="single"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</si>
  <si>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</si>
  <si>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</si>
  <si>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 val="single"/>
        <sz val="9"/>
        <rFont val="Arial Armenian"/>
        <family val="2"/>
      </rPr>
      <t xml:space="preserve">(ïáÕ2110+ïáÕ2120+ïáÕ2130+
ïáÕ2140+ïáÕ2150  +ïáÕ2160+ïáÕ2170+ïáÕ2180) </t>
    </r>
    <r>
      <rPr>
        <u val="single"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</si>
  <si>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 val="single"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</si>
  <si>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 val="single"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</si>
  <si>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</si>
  <si>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</si>
  <si>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 val="single"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</si>
  <si>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/տող 2490/</t>
    </r>
  </si>
  <si>
    <r>
      <rPr>
        <b/>
        <u val="single"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 val="single"/>
        <sz val="9"/>
        <rFont val="Arial Armenian"/>
        <family val="2"/>
      </rPr>
      <t>(ïáÕ2510+ïáÕ2520+ïáÕ2530+ïáÕ2540+
ïáÕ2550+ïáÕ2560)</t>
    </r>
  </si>
  <si>
    <r>
      <rPr>
        <b/>
        <u val="single"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</si>
  <si>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 val="single"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</si>
  <si>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 val="single"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 val="single"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</si>
  <si>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 val="single"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</si>
  <si>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</si>
  <si>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 val="single"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 val="single"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 val="single"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</si>
  <si>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</si>
  <si>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</si>
  <si>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</si>
  <si>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</si>
  <si>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</si>
  <si>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 val="single"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</si>
  <si>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որից` </t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</si>
  <si>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</si>
  <si>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</si>
  <si>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t xml:space="preserve">1.1. ԱՇԽԱՏԱՆՔԻ ՎԱՐՁԱՏՐՈՒԹՅՈՒՆ (տող4110+տող4120+տող4130)          </t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</si>
  <si>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</si>
  <si>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</si>
  <si>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</si>
  <si>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</si>
  <si>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</si>
  <si>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</si>
  <si>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</si>
  <si>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</si>
  <si>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</si>
  <si>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</si>
  <si>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</si>
  <si>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</si>
  <si>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</si>
  <si>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</si>
  <si>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</si>
  <si>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</si>
  <si>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</si>
  <si>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</si>
  <si>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</si>
  <si>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</si>
  <si>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t>որից` 
ՊԱՀՈՒՍՏԱՅԻՆ ՄԻՋՈՑՆԵՐ (տող4771)</t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</si>
  <si>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</si>
  <si>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</si>
  <si>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</si>
  <si>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</si>
  <si>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t xml:space="preserve">1.4. ՉԱՐՏԱԴՐՎԱԾ ԱԿՏԻՎՆԵՐԻ ԻՐԱՑՈՒՄԻՑ ՄՈՒՏՔԵՐ`                               (տող6410+տող6420+տող6430+տող6440) 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</si>
  <si>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</si>
  <si>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</si>
  <si>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</si>
  <si>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</si>
  <si>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</si>
  <si>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</si>
  <si>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</si>
  <si>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</si>
  <si>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>DATA</t>
  </si>
  <si>
    <t xml:space="preserve">  ÀÜ¸²ØºÜÀ</t>
  </si>
  <si>
    <t>Ք. Վարդենիս</t>
  </si>
  <si>
    <t>Կարճաղբյուր</t>
  </si>
  <si>
    <t>Փամբակ</t>
  </si>
  <si>
    <t>Լճավան</t>
  </si>
  <si>
    <t>Ախպրաձոր</t>
  </si>
  <si>
    <t>Նորակերտ</t>
  </si>
  <si>
    <t>Շատվան</t>
  </si>
  <si>
    <t>Վանևան</t>
  </si>
  <si>
    <t>Տրետուք</t>
  </si>
  <si>
    <t>Կութ</t>
  </si>
  <si>
    <t>Ջաղացաձոր</t>
  </si>
  <si>
    <t>Սոտք</t>
  </si>
  <si>
    <t xml:space="preserve">Արեգունի </t>
  </si>
  <si>
    <t>Կախակն</t>
  </si>
  <si>
    <t>Վ. Շորժա</t>
  </si>
  <si>
    <t>Ավազան</t>
  </si>
  <si>
    <t>Դարանակ</t>
  </si>
  <si>
    <t>Ն  Շորժա</t>
  </si>
  <si>
    <t>Շատջրեք</t>
  </si>
  <si>
    <t>Արփունք</t>
  </si>
  <si>
    <t>Փ. Մասրիկ</t>
  </si>
  <si>
    <t>Ծափաթաղ</t>
  </si>
  <si>
    <t>Այրք</t>
  </si>
  <si>
    <t>Խաչաղբյուր</t>
  </si>
  <si>
    <t>Լուսակունք</t>
  </si>
  <si>
    <t>Նորաբակ</t>
  </si>
  <si>
    <t>Ազատ</t>
  </si>
  <si>
    <t>Մաքենիս</t>
  </si>
  <si>
    <t>Գեղաքար</t>
  </si>
  <si>
    <t>Գեղամաբակ</t>
  </si>
  <si>
    <t>Գեղամասար</t>
  </si>
  <si>
    <t>Կուտական</t>
  </si>
  <si>
    <t>Մ. Մասրիկ</t>
  </si>
  <si>
    <t>Ակունք</t>
  </si>
  <si>
    <t>Տորֆավան</t>
  </si>
  <si>
    <t>Ծովակ</t>
  </si>
  <si>
    <t>Ք. Գավառ</t>
  </si>
  <si>
    <t>Լճափ</t>
  </si>
  <si>
    <t>Ծաղկաշեն</t>
  </si>
  <si>
    <t>Հայրավանք</t>
  </si>
  <si>
    <t>Բերդկունք</t>
  </si>
  <si>
    <t>Գեղարքունիք</t>
  </si>
  <si>
    <t>Կարմիրգյուղ</t>
  </si>
  <si>
    <t>Գանձակ</t>
  </si>
  <si>
    <t>Սարուխան</t>
  </si>
  <si>
    <t>Լանջաղբյուր</t>
  </si>
  <si>
    <t>Ծովազարդ</t>
  </si>
  <si>
    <t>Նորատուս</t>
  </si>
  <si>
    <t>Ք. Ճամբարակ</t>
  </si>
  <si>
    <t>Գետիկ</t>
  </si>
  <si>
    <t>Թթուջուր</t>
  </si>
  <si>
    <t>Մարտունի</t>
  </si>
  <si>
    <t>Վահան</t>
  </si>
  <si>
    <t>Ձորավանք</t>
  </si>
  <si>
    <t>Անտառամեջ</t>
  </si>
  <si>
    <t>Դպրաբակ</t>
  </si>
  <si>
    <t>Ջիլ</t>
  </si>
  <si>
    <t>Կալավան</t>
  </si>
  <si>
    <t>Դրախտիկ</t>
  </si>
  <si>
    <t>Աղբերք</t>
  </si>
  <si>
    <t>Շորժա</t>
  </si>
  <si>
    <t>Արտանիշ</t>
  </si>
  <si>
    <t>Այգուտ</t>
  </si>
  <si>
    <t>Ք. Մարտունի</t>
  </si>
  <si>
    <t>Ծակքար</t>
  </si>
  <si>
    <t>Մադինա</t>
  </si>
  <si>
    <t>Արծվանիստ</t>
  </si>
  <si>
    <t>Զոլաքար</t>
  </si>
  <si>
    <t>Վ. Գետաշեն</t>
  </si>
  <si>
    <t>Աստղաձոր</t>
  </si>
  <si>
    <t>Վարդաձոր</t>
  </si>
  <si>
    <t>Ն.Գետաշեն</t>
  </si>
  <si>
    <t>Գեղհովիտ</t>
  </si>
  <si>
    <t>Վարդենիկ</t>
  </si>
  <si>
    <t>Ծովինար</t>
  </si>
  <si>
    <t>Երանոս</t>
  </si>
  <si>
    <t>Ձորագյուղ</t>
  </si>
  <si>
    <t>Ծովասար</t>
  </si>
  <si>
    <t>Վաղաշեն</t>
  </si>
  <si>
    <t>Լիճք</t>
  </si>
  <si>
    <t>Ք.  Սևան</t>
  </si>
  <si>
    <t>Չկալովկա</t>
  </si>
  <si>
    <t>Վարսեր</t>
  </si>
  <si>
    <t>Նորաշեն</t>
  </si>
  <si>
    <t>Գեղամավան</t>
  </si>
  <si>
    <t>Դդմաշեն</t>
  </si>
  <si>
    <t>Սեմյոնովկա</t>
  </si>
  <si>
    <t>Ծաղկունք</t>
  </si>
  <si>
    <t>Ծովագյուղ</t>
  </si>
  <si>
    <t>Լճաշեն</t>
  </si>
  <si>
    <t>Զովաբեր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</si>
</sst>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&quot;_);\(#,##0&quot; &quot;\)"/>
    <numFmt numFmtId="173" formatCode="#,##0&quot; &quot;_);[Red]\(#,##0&quot; &quot;\)"/>
    <numFmt numFmtId="174" formatCode="#,##0.00&quot; &quot;_);\(#,##0.00&quot; &quot;\)"/>
    <numFmt numFmtId="175" formatCode="#,##0.00&quot; &quot;_);[Red]\(#,##0.00&quot; &quot;\)"/>
    <numFmt numFmtId="176" formatCode="_ * #,##0_)&quot; &quot;_ ;_ * \(#,##0\)&quot; &quot;_ ;_ * &quot;-&quot;_)&quot; &quot;_ ;_ @_ "/>
    <numFmt numFmtId="177" formatCode="_ * #,##0_)_ _ ;_ * \(#,##0\)_ _ ;_ * &quot;-&quot;_)_ _ ;_ @_ "/>
    <numFmt numFmtId="178" formatCode="_ * #,##0.00_)&quot; &quot;_ ;_ * \(#,##0.00\)&quot; &quot;_ ;_ * &quot;-&quot;??_)&quot; &quot;_ ;_ @_ "/>
    <numFmt numFmtId="179" formatCode="_ * #,##0.00_)_ _ ;_ * \(#,##0.00\)_ _ ;_ * &quot;-&quot;??_)_ 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"/>
    <numFmt numFmtId="189" formatCode="0.000"/>
    <numFmt numFmtId="190" formatCode="0.0000000"/>
    <numFmt numFmtId="191" formatCode="0.000000"/>
    <numFmt numFmtId="192" formatCode="0.00000"/>
    <numFmt numFmtId="193" formatCode="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$&quot;#,##0.00"/>
    <numFmt numFmtId="199" formatCode="#,##0.0"/>
    <numFmt numFmtId="200" formatCode="#,##0.000"/>
    <numFmt numFmtId="201" formatCode="#,##0.0000"/>
    <numFmt numFmtId="202" formatCode="0E+00"/>
  </numFmts>
  <fonts count="69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8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u val="single"/>
      <sz val="11"/>
      <name val="Arial Armenian"/>
      <family val="2"/>
    </font>
    <font>
      <b/>
      <u val="single"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GHEA Grapalat"/>
      <family val="3"/>
    </font>
    <font>
      <sz val="10"/>
      <color indexed="8"/>
      <name val="GHEA Grapalat"/>
      <family val="3"/>
    </font>
    <font>
      <sz val="9"/>
      <color indexed="63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15000000596046448"/>
      <name val="GHEA Grapalat"/>
      <family val="3"/>
    </font>
    <font>
      <sz val="10"/>
      <color theme="1"/>
      <name val="GHEA Grapalat"/>
      <family val="3"/>
    </font>
    <font>
      <sz val="9"/>
      <color theme="1" tint="0.15000000596046448"/>
      <name val="GHEA Grapalat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88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199" fontId="3" fillId="35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199" fontId="3" fillId="0" borderId="10" xfId="0" applyNumberFormat="1" applyFont="1" applyBorder="1" applyAlignment="1">
      <alignment horizontal="right" vertical="center" wrapText="1"/>
    </xf>
    <xf numFmtId="188" fontId="3" fillId="0" borderId="10" xfId="0" applyNumberFormat="1" applyFont="1" applyBorder="1" applyAlignment="1">
      <alignment horizontal="right" vertical="center" wrapText="1"/>
    </xf>
    <xf numFmtId="188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36" borderId="10" xfId="0" applyNumberFormat="1" applyFont="1" applyFill="1" applyBorder="1" applyAlignment="1">
      <alignment horizontal="center" vertical="center" wrapText="1"/>
    </xf>
    <xf numFmtId="4" fontId="4" fillId="37" borderId="10" xfId="0" applyNumberFormat="1" applyFont="1" applyFill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 wrapText="1"/>
    </xf>
    <xf numFmtId="4" fontId="5" fillId="37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99" fontId="4" fillId="0" borderId="10" xfId="33" applyNumberFormat="1" applyFont="1" applyFill="1" applyBorder="1" applyAlignment="1">
      <alignment horizontal="right" vertical="center"/>
      <protection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199" fontId="8" fillId="0" borderId="10" xfId="0" applyNumberFormat="1" applyFont="1" applyBorder="1" applyAlignment="1">
      <alignment/>
    </xf>
    <xf numFmtId="188" fontId="3" fillId="0" borderId="10" xfId="0" applyNumberFormat="1" applyFont="1" applyBorder="1" applyAlignment="1">
      <alignment vertical="center" wrapText="1"/>
    </xf>
    <xf numFmtId="188" fontId="3" fillId="38" borderId="10" xfId="0" applyNumberFormat="1" applyFont="1" applyFill="1" applyBorder="1" applyAlignment="1">
      <alignment horizontal="right" vertical="center" wrapText="1"/>
    </xf>
    <xf numFmtId="188" fontId="3" fillId="38" borderId="10" xfId="0" applyNumberFormat="1" applyFont="1" applyFill="1" applyBorder="1" applyAlignment="1">
      <alignment horizontal="right"/>
    </xf>
    <xf numFmtId="0" fontId="4" fillId="39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27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horizontal="right"/>
      <protection locked="0"/>
    </xf>
    <xf numFmtId="0" fontId="25" fillId="40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/>
      <protection/>
    </xf>
    <xf numFmtId="4" fontId="20" fillId="36" borderId="10" xfId="0" applyNumberFormat="1" applyFont="1" applyFill="1" applyBorder="1" applyAlignment="1" applyProtection="1">
      <alignment horizontal="center" vertical="center" wrapText="1"/>
      <protection/>
    </xf>
    <xf numFmtId="199" fontId="20" fillId="0" borderId="0" xfId="0" applyNumberFormat="1" applyFont="1" applyAlignment="1" applyProtection="1">
      <alignment/>
      <protection locked="0"/>
    </xf>
    <xf numFmtId="14" fontId="26" fillId="0" borderId="0" xfId="0" applyNumberFormat="1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 wrapText="1"/>
      <protection/>
    </xf>
    <xf numFmtId="199" fontId="20" fillId="0" borderId="10" xfId="0" applyNumberFormat="1" applyFont="1" applyBorder="1" applyAlignment="1" applyProtection="1">
      <alignment vertical="center" wrapText="1"/>
      <protection/>
    </xf>
    <xf numFmtId="3" fontId="20" fillId="41" borderId="10" xfId="0" applyNumberFormat="1" applyFont="1" applyFill="1" applyBorder="1" applyAlignment="1" applyProtection="1">
      <alignment horizontal="center" vertical="center" wrapText="1"/>
      <protection locked="0"/>
    </xf>
    <xf numFmtId="199" fontId="3" fillId="0" borderId="10" xfId="0" applyNumberFormat="1" applyFont="1" applyBorder="1" applyAlignment="1" applyProtection="1">
      <alignment/>
      <protection locked="0"/>
    </xf>
    <xf numFmtId="0" fontId="21" fillId="41" borderId="10" xfId="0" applyFont="1" applyFill="1" applyBorder="1" applyAlignment="1" applyProtection="1">
      <alignment horizontal="center" vertical="center" wrapText="1"/>
      <protection locked="0"/>
    </xf>
    <xf numFmtId="188" fontId="66" fillId="42" borderId="10" xfId="0" applyNumberFormat="1" applyFont="1" applyFill="1" applyBorder="1" applyAlignment="1">
      <alignment horizontal="left" vertical="center"/>
    </xf>
    <xf numFmtId="188" fontId="67" fillId="42" borderId="10" xfId="0" applyNumberFormat="1" applyFont="1" applyFill="1" applyBorder="1" applyAlignment="1">
      <alignment horizontal="left" vertical="center"/>
    </xf>
    <xf numFmtId="188" fontId="21" fillId="42" borderId="10" xfId="0" applyNumberFormat="1" applyFont="1" applyFill="1" applyBorder="1" applyAlignment="1">
      <alignment horizontal="left" vertical="center"/>
    </xf>
    <xf numFmtId="188" fontId="66" fillId="42" borderId="10" xfId="0" applyNumberFormat="1" applyFont="1" applyFill="1" applyBorder="1" applyAlignment="1">
      <alignment horizontal="left" vertical="center" wrapText="1"/>
    </xf>
    <xf numFmtId="188" fontId="68" fillId="42" borderId="10" xfId="0" applyNumberFormat="1" applyFont="1" applyFill="1" applyBorder="1" applyAlignment="1">
      <alignment horizontal="left" vertical="center"/>
    </xf>
    <xf numFmtId="188" fontId="68" fillId="42" borderId="10" xfId="0" applyNumberFormat="1" applyFont="1" applyFill="1" applyBorder="1" applyAlignment="1">
      <alignment horizontal="left" vertical="center" wrapText="1"/>
    </xf>
    <xf numFmtId="0" fontId="25" fillId="40" borderId="13" xfId="0" applyFont="1" applyFill="1" applyBorder="1" applyAlignment="1" applyProtection="1">
      <alignment horizontal="center" vertical="center" wrapText="1"/>
      <protection/>
    </xf>
    <xf numFmtId="0" fontId="25" fillId="40" borderId="14" xfId="0" applyFont="1" applyFill="1" applyBorder="1" applyAlignment="1" applyProtection="1">
      <alignment horizontal="center" vertical="center" wrapText="1"/>
      <protection/>
    </xf>
    <xf numFmtId="0" fontId="25" fillId="40" borderId="11" xfId="0" applyFont="1" applyFill="1" applyBorder="1" applyAlignment="1" applyProtection="1">
      <alignment horizontal="center" vertical="center" wrapText="1"/>
      <protection/>
    </xf>
    <xf numFmtId="4" fontId="20" fillId="0" borderId="10" xfId="0" applyNumberFormat="1" applyFont="1" applyBorder="1" applyAlignment="1" applyProtection="1">
      <alignment horizontal="center" vertical="center" wrapText="1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6" fillId="0" borderId="17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37" borderId="10" xfId="0" applyNumberFormat="1" applyFont="1" applyFill="1" applyBorder="1" applyAlignment="1" applyProtection="1">
      <alignment horizontal="center" vertical="center" wrapText="1"/>
      <protection/>
    </xf>
    <xf numFmtId="0" fontId="21" fillId="37" borderId="15" xfId="0" applyNumberFormat="1" applyFont="1" applyFill="1" applyBorder="1" applyAlignment="1" applyProtection="1">
      <alignment horizontal="center" vertical="center" wrapText="1"/>
      <protection/>
    </xf>
    <xf numFmtId="0" fontId="21" fillId="37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1" fillId="37" borderId="18" xfId="0" applyNumberFormat="1" applyFont="1" applyFill="1" applyBorder="1" applyAlignment="1" applyProtection="1">
      <alignment horizontal="center" vertical="center" wrapText="1"/>
      <protection/>
    </xf>
    <xf numFmtId="0" fontId="21" fillId="37" borderId="19" xfId="0" applyNumberFormat="1" applyFont="1" applyFill="1" applyBorder="1" applyAlignment="1" applyProtection="1">
      <alignment horizontal="center" vertical="center" wrapText="1"/>
      <protection/>
    </xf>
    <xf numFmtId="0" fontId="21" fillId="37" borderId="20" xfId="0" applyNumberFormat="1" applyFont="1" applyFill="1" applyBorder="1" applyAlignment="1" applyProtection="1">
      <alignment horizontal="center" vertical="center" wrapText="1"/>
      <protection/>
    </xf>
    <xf numFmtId="0" fontId="21" fillId="37" borderId="21" xfId="0" applyNumberFormat="1" applyFont="1" applyFill="1" applyBorder="1" applyAlignment="1" applyProtection="1">
      <alignment horizontal="center" vertical="center" wrapText="1"/>
      <protection/>
    </xf>
    <xf numFmtId="0" fontId="21" fillId="37" borderId="0" xfId="0" applyNumberFormat="1" applyFont="1" applyFill="1" applyBorder="1" applyAlignment="1" applyProtection="1">
      <alignment horizontal="center" vertical="center" wrapText="1"/>
      <protection/>
    </xf>
    <xf numFmtId="0" fontId="21" fillId="37" borderId="22" xfId="0" applyNumberFormat="1" applyFont="1" applyFill="1" applyBorder="1" applyAlignment="1" applyProtection="1">
      <alignment horizontal="center" vertical="center" wrapText="1"/>
      <protection/>
    </xf>
    <xf numFmtId="0" fontId="21" fillId="43" borderId="10" xfId="0" applyNumberFormat="1" applyFont="1" applyFill="1" applyBorder="1" applyAlignment="1" applyProtection="1">
      <alignment horizontal="center" vertical="center" wrapText="1"/>
      <protection/>
    </xf>
    <xf numFmtId="0" fontId="21" fillId="35" borderId="10" xfId="0" applyNumberFormat="1" applyFont="1" applyFill="1" applyBorder="1" applyAlignment="1" applyProtection="1">
      <alignment horizontal="center" vertical="center" wrapText="1"/>
      <protection/>
    </xf>
    <xf numFmtId="4" fontId="25" fillId="35" borderId="15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left" vertical="center" wrapText="1"/>
      <protection/>
    </xf>
    <xf numFmtId="0" fontId="20" fillId="0" borderId="16" xfId="0" applyFont="1" applyBorder="1" applyAlignment="1" applyProtection="1">
      <alignment horizontal="left" vertical="center" wrapText="1"/>
      <protection/>
    </xf>
    <xf numFmtId="0" fontId="20" fillId="0" borderId="17" xfId="0" applyFont="1" applyBorder="1" applyAlignment="1" applyProtection="1">
      <alignment horizontal="left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1" fillId="37" borderId="10" xfId="0" applyFont="1" applyFill="1" applyBorder="1" applyAlignment="1" applyProtection="1">
      <alignment horizontal="center" vertical="center" wrapText="1"/>
      <protection/>
    </xf>
    <xf numFmtId="0" fontId="20" fillId="37" borderId="10" xfId="0" applyFont="1" applyFill="1" applyBorder="1" applyAlignment="1" applyProtection="1">
      <alignment horizontal="center" vertical="center" wrapText="1"/>
      <protection/>
    </xf>
    <xf numFmtId="4" fontId="25" fillId="37" borderId="16" xfId="0" applyNumberFormat="1" applyFont="1" applyFill="1" applyBorder="1" applyAlignment="1" applyProtection="1">
      <alignment horizontal="center" vertical="center" wrapText="1"/>
      <protection/>
    </xf>
    <xf numFmtId="4" fontId="20" fillId="44" borderId="15" xfId="0" applyNumberFormat="1" applyFont="1" applyFill="1" applyBorder="1" applyAlignment="1" applyProtection="1">
      <alignment horizontal="center" vertical="center" wrapText="1"/>
      <protection/>
    </xf>
    <xf numFmtId="4" fontId="20" fillId="44" borderId="16" xfId="0" applyNumberFormat="1" applyFont="1" applyFill="1" applyBorder="1" applyAlignment="1" applyProtection="1">
      <alignment horizontal="center" vertical="center" wrapText="1"/>
      <protection/>
    </xf>
    <xf numFmtId="4" fontId="20" fillId="0" borderId="15" xfId="0" applyNumberFormat="1" applyFont="1" applyBorder="1" applyAlignment="1" applyProtection="1">
      <alignment horizontal="center" vertical="center" wrapText="1"/>
      <protection/>
    </xf>
    <xf numFmtId="4" fontId="20" fillId="0" borderId="16" xfId="0" applyNumberFormat="1" applyFont="1" applyBorder="1" applyAlignment="1" applyProtection="1">
      <alignment horizontal="center" vertical="center" wrapText="1"/>
      <protection/>
    </xf>
    <xf numFmtId="4" fontId="20" fillId="0" borderId="18" xfId="0" applyNumberFormat="1" applyFont="1" applyBorder="1" applyAlignment="1" applyProtection="1">
      <alignment horizontal="center" vertical="center" wrapText="1"/>
      <protection/>
    </xf>
    <xf numFmtId="4" fontId="20" fillId="0" borderId="20" xfId="0" applyNumberFormat="1" applyFont="1" applyBorder="1" applyAlignment="1" applyProtection="1">
      <alignment horizontal="center" vertical="center" wrapText="1"/>
      <protection/>
    </xf>
    <xf numFmtId="4" fontId="20" fillId="0" borderId="23" xfId="0" applyNumberFormat="1" applyFont="1" applyBorder="1" applyAlignment="1" applyProtection="1">
      <alignment horizontal="center" vertical="center" wrapText="1"/>
      <protection/>
    </xf>
    <xf numFmtId="4" fontId="20" fillId="0" borderId="24" xfId="0" applyNumberFormat="1" applyFont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5" fillId="40" borderId="10" xfId="0" applyFont="1" applyFill="1" applyBorder="1" applyAlignment="1" applyProtection="1">
      <alignment horizontal="center" vertical="center" wrapText="1"/>
      <protection/>
    </xf>
    <xf numFmtId="4" fontId="20" fillId="0" borderId="17" xfId="0" applyNumberFormat="1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0" fontId="20" fillId="0" borderId="24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4" fontId="20" fillId="35" borderId="15" xfId="0" applyNumberFormat="1" applyFont="1" applyFill="1" applyBorder="1" applyAlignment="1" applyProtection="1">
      <alignment horizontal="center" vertical="center" wrapText="1"/>
      <protection/>
    </xf>
    <xf numFmtId="4" fontId="20" fillId="35" borderId="16" xfId="0" applyNumberFormat="1" applyFont="1" applyFill="1" applyBorder="1" applyAlignment="1" applyProtection="1">
      <alignment horizontal="center" vertical="center" wrapText="1"/>
      <protection/>
    </xf>
    <xf numFmtId="4" fontId="20" fillId="35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 wrapText="1"/>
      <protection/>
    </xf>
    <xf numFmtId="0" fontId="20" fillId="35" borderId="17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41" borderId="18" xfId="0" applyFont="1" applyFill="1" applyBorder="1" applyAlignment="1" applyProtection="1">
      <alignment horizontal="center" vertical="center" wrapText="1"/>
      <protection/>
    </xf>
    <xf numFmtId="0" fontId="3" fillId="41" borderId="19" xfId="0" applyFont="1" applyFill="1" applyBorder="1" applyAlignment="1" applyProtection="1">
      <alignment horizontal="center" vertical="center" wrapText="1"/>
      <protection/>
    </xf>
    <xf numFmtId="0" fontId="3" fillId="41" borderId="20" xfId="0" applyFont="1" applyFill="1" applyBorder="1" applyAlignment="1" applyProtection="1">
      <alignment horizontal="center" vertical="center" wrapText="1"/>
      <protection/>
    </xf>
    <xf numFmtId="0" fontId="3" fillId="41" borderId="23" xfId="0" applyFont="1" applyFill="1" applyBorder="1" applyAlignment="1" applyProtection="1">
      <alignment horizontal="center" vertical="center" wrapText="1"/>
      <protection/>
    </xf>
    <xf numFmtId="0" fontId="3" fillId="41" borderId="12" xfId="0" applyFont="1" applyFill="1" applyBorder="1" applyAlignment="1" applyProtection="1">
      <alignment horizontal="center" vertical="center" wrapText="1"/>
      <protection/>
    </xf>
    <xf numFmtId="0" fontId="3" fillId="41" borderId="2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3" fillId="38" borderId="18" xfId="0" applyFont="1" applyFill="1" applyBorder="1" applyAlignment="1" applyProtection="1">
      <alignment horizontal="center" vertical="center" wrapText="1"/>
      <protection/>
    </xf>
    <xf numFmtId="0" fontId="3" fillId="38" borderId="19" xfId="0" applyFont="1" applyFill="1" applyBorder="1" applyAlignment="1" applyProtection="1">
      <alignment horizontal="center" vertical="center" wrapText="1"/>
      <protection/>
    </xf>
    <xf numFmtId="0" fontId="3" fillId="38" borderId="20" xfId="0" applyFont="1" applyFill="1" applyBorder="1" applyAlignment="1" applyProtection="1">
      <alignment horizontal="center" vertical="center" wrapText="1"/>
      <protection/>
    </xf>
    <xf numFmtId="0" fontId="3" fillId="38" borderId="23" xfId="0" applyFont="1" applyFill="1" applyBorder="1" applyAlignment="1" applyProtection="1">
      <alignment horizontal="center" vertical="center" wrapText="1"/>
      <protection/>
    </xf>
    <xf numFmtId="0" fontId="3" fillId="38" borderId="12" xfId="0" applyFont="1" applyFill="1" applyBorder="1" applyAlignment="1" applyProtection="1">
      <alignment horizontal="center" vertical="center" wrapText="1"/>
      <protection/>
    </xf>
    <xf numFmtId="0" fontId="3" fillId="38" borderId="24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37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37" borderId="15" xfId="0" applyFont="1" applyFill="1" applyBorder="1" applyAlignment="1" applyProtection="1">
      <alignment horizontal="left" vertical="center" wrapText="1"/>
      <protection/>
    </xf>
    <xf numFmtId="0" fontId="3" fillId="37" borderId="16" xfId="0" applyFont="1" applyFill="1" applyBorder="1" applyAlignment="1" applyProtection="1">
      <alignment horizontal="left" vertical="center" wrapText="1"/>
      <protection/>
    </xf>
    <xf numFmtId="0" fontId="3" fillId="37" borderId="17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41" borderId="18" xfId="0" applyNumberFormat="1" applyFont="1" applyFill="1" applyBorder="1" applyAlignment="1" applyProtection="1">
      <alignment horizontal="center" vertical="center" wrapText="1"/>
      <protection/>
    </xf>
    <xf numFmtId="0" fontId="7" fillId="41" borderId="19" xfId="0" applyNumberFormat="1" applyFont="1" applyFill="1" applyBorder="1" applyAlignment="1" applyProtection="1">
      <alignment horizontal="center" vertical="center" wrapText="1"/>
      <protection/>
    </xf>
    <xf numFmtId="0" fontId="7" fillId="41" borderId="20" xfId="0" applyNumberFormat="1" applyFont="1" applyFill="1" applyBorder="1" applyAlignment="1" applyProtection="1">
      <alignment horizontal="center" vertical="center" wrapText="1"/>
      <protection/>
    </xf>
    <xf numFmtId="0" fontId="7" fillId="41" borderId="21" xfId="0" applyNumberFormat="1" applyFont="1" applyFill="1" applyBorder="1" applyAlignment="1" applyProtection="1">
      <alignment horizontal="center" vertical="center" wrapText="1"/>
      <protection/>
    </xf>
    <xf numFmtId="0" fontId="7" fillId="41" borderId="0" xfId="0" applyNumberFormat="1" applyFont="1" applyFill="1" applyBorder="1" applyAlignment="1" applyProtection="1">
      <alignment horizontal="center" vertical="center" wrapText="1"/>
      <protection/>
    </xf>
    <xf numFmtId="0" fontId="7" fillId="41" borderId="22" xfId="0" applyNumberFormat="1" applyFont="1" applyFill="1" applyBorder="1" applyAlignment="1" applyProtection="1">
      <alignment horizontal="center" vertical="center" wrapText="1"/>
      <protection/>
    </xf>
    <xf numFmtId="0" fontId="7" fillId="41" borderId="23" xfId="0" applyNumberFormat="1" applyFont="1" applyFill="1" applyBorder="1" applyAlignment="1" applyProtection="1">
      <alignment horizontal="center" vertical="center" wrapText="1"/>
      <protection/>
    </xf>
    <xf numFmtId="0" fontId="7" fillId="41" borderId="12" xfId="0" applyNumberFormat="1" applyFont="1" applyFill="1" applyBorder="1" applyAlignment="1" applyProtection="1">
      <alignment horizontal="center" vertical="center" wrapText="1"/>
      <protection/>
    </xf>
    <xf numFmtId="0" fontId="7" fillId="41" borderId="24" xfId="0" applyNumberFormat="1" applyFont="1" applyFill="1" applyBorder="1" applyAlignment="1" applyProtection="1">
      <alignment horizontal="center" vertical="center" wrapText="1"/>
      <protection/>
    </xf>
    <xf numFmtId="0" fontId="3" fillId="43" borderId="18" xfId="0" applyFont="1" applyFill="1" applyBorder="1" applyAlignment="1" applyProtection="1">
      <alignment horizontal="left" vertical="center" wrapText="1"/>
      <protection/>
    </xf>
    <xf numFmtId="0" fontId="3" fillId="43" borderId="19" xfId="0" applyFont="1" applyFill="1" applyBorder="1" applyAlignment="1" applyProtection="1">
      <alignment horizontal="left" vertical="center" wrapText="1"/>
      <protection/>
    </xf>
    <xf numFmtId="0" fontId="3" fillId="43" borderId="20" xfId="0" applyFont="1" applyFill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2"/>
  <sheetViews>
    <sheetView tabSelected="1" zoomScalePageLayoutView="0" workbookViewId="0" topLeftCell="A1">
      <pane xSplit="3" ySplit="9" topLeftCell="AZ8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Z98" sqref="AZ98"/>
    </sheetView>
  </sheetViews>
  <sheetFormatPr defaultColWidth="8.796875" defaultRowHeight="15"/>
  <cols>
    <col min="1" max="1" width="3.59765625" style="40" customWidth="1"/>
    <col min="2" max="2" width="5.19921875" style="40" customWidth="1"/>
    <col min="3" max="3" width="16.69921875" style="40" customWidth="1"/>
    <col min="4" max="4" width="13.69921875" style="40" customWidth="1"/>
    <col min="5" max="5" width="12.09765625" style="40" customWidth="1"/>
    <col min="6" max="6" width="13.3984375" style="40" customWidth="1"/>
    <col min="7" max="9" width="12.09765625" style="40" customWidth="1"/>
    <col min="10" max="10" width="12.8984375" style="40" customWidth="1"/>
    <col min="11" max="11" width="10.8984375" style="40" customWidth="1"/>
    <col min="12" max="12" width="8.8984375" style="40" customWidth="1"/>
    <col min="13" max="13" width="10" style="40" customWidth="1"/>
    <col min="14" max="14" width="12.09765625" style="40" customWidth="1"/>
    <col min="15" max="15" width="16.3984375" style="40" customWidth="1"/>
    <col min="16" max="16" width="12.8984375" style="40" customWidth="1"/>
    <col min="17" max="21" width="11.59765625" style="40" customWidth="1"/>
    <col min="22" max="22" width="12.3984375" style="40" customWidth="1"/>
    <col min="23" max="23" width="13" style="40" customWidth="1"/>
    <col min="24" max="26" width="11.59765625" style="40" customWidth="1"/>
    <col min="27" max="27" width="13.09765625" style="40" customWidth="1"/>
    <col min="28" max="28" width="12.59765625" style="40" customWidth="1"/>
    <col min="29" max="31" width="11.59765625" style="40" customWidth="1"/>
    <col min="32" max="32" width="12.69921875" style="40" customWidth="1"/>
    <col min="33" max="33" width="13.09765625" style="40" customWidth="1"/>
    <col min="34" max="34" width="9.5" style="40" customWidth="1"/>
    <col min="35" max="35" width="10.3984375" style="40" customWidth="1"/>
    <col min="36" max="36" width="11.5" style="40" customWidth="1"/>
    <col min="37" max="37" width="12.19921875" style="40" customWidth="1"/>
    <col min="38" max="38" width="11.3984375" style="40" customWidth="1"/>
    <col min="39" max="41" width="14" style="40" customWidth="1"/>
    <col min="42" max="42" width="9.09765625" style="40" customWidth="1"/>
    <col min="43" max="45" width="9.69921875" style="40" customWidth="1"/>
    <col min="46" max="46" width="10" style="40" customWidth="1"/>
    <col min="47" max="54" width="9.69921875" style="40" customWidth="1"/>
    <col min="55" max="55" width="8.69921875" style="40" customWidth="1"/>
    <col min="56" max="56" width="10.69921875" style="40" customWidth="1"/>
    <col min="57" max="57" width="11.5" style="40" customWidth="1"/>
    <col min="58" max="58" width="9.3984375" style="40" customWidth="1"/>
    <col min="59" max="59" width="8.09765625" style="40" customWidth="1"/>
    <col min="60" max="60" width="11.3984375" style="40" customWidth="1"/>
    <col min="61" max="61" width="10.59765625" style="40" customWidth="1"/>
    <col min="62" max="62" width="12.09765625" style="40" customWidth="1"/>
    <col min="63" max="63" width="11.69921875" style="40" customWidth="1"/>
    <col min="64" max="64" width="12.8984375" style="40" customWidth="1"/>
    <col min="65" max="65" width="11.09765625" style="40" customWidth="1"/>
    <col min="66" max="66" width="11.59765625" style="40" customWidth="1"/>
    <col min="67" max="67" width="15" style="40" customWidth="1"/>
    <col min="68" max="16384" width="9" style="40" customWidth="1"/>
  </cols>
  <sheetData>
    <row r="1" spans="1:67" ht="13.5" customHeight="1" hidden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7"/>
      <c r="AK1" s="37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</row>
    <row r="2" spans="1:67" ht="13.5" customHeight="1">
      <c r="A2" s="101"/>
      <c r="B2" s="101"/>
      <c r="C2" s="101"/>
      <c r="D2" s="101"/>
      <c r="E2" s="101"/>
      <c r="F2" s="101"/>
      <c r="G2" s="101"/>
      <c r="H2" s="101"/>
      <c r="I2" s="101"/>
      <c r="J2" s="41"/>
      <c r="K2" s="41"/>
      <c r="L2" s="41"/>
      <c r="M2" s="41"/>
      <c r="N2" s="41"/>
      <c r="O2" s="41"/>
      <c r="P2" s="50" t="s">
        <v>93</v>
      </c>
      <c r="Q2" s="49">
        <v>41820</v>
      </c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</row>
    <row r="3" spans="1:67" s="46" customFormat="1" ht="15" customHeight="1">
      <c r="A3" s="106" t="s">
        <v>60</v>
      </c>
      <c r="B3" s="61"/>
      <c r="C3" s="108" t="s">
        <v>59</v>
      </c>
      <c r="D3" s="75" t="s">
        <v>67</v>
      </c>
      <c r="E3" s="76"/>
      <c r="F3" s="76"/>
      <c r="G3" s="76"/>
      <c r="H3" s="76"/>
      <c r="I3" s="77"/>
      <c r="J3" s="83" t="s">
        <v>66</v>
      </c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5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</row>
    <row r="4" spans="1:67" s="46" customFormat="1" ht="25.5" customHeight="1">
      <c r="A4" s="106"/>
      <c r="B4" s="62"/>
      <c r="C4" s="108"/>
      <c r="D4" s="78"/>
      <c r="E4" s="79"/>
      <c r="F4" s="79"/>
      <c r="G4" s="79"/>
      <c r="H4" s="79"/>
      <c r="I4" s="80"/>
      <c r="J4" s="114" t="s">
        <v>70</v>
      </c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6"/>
      <c r="BD4" s="93" t="s">
        <v>71</v>
      </c>
      <c r="BE4" s="94"/>
      <c r="BF4" s="94"/>
      <c r="BG4" s="94"/>
      <c r="BH4" s="94"/>
      <c r="BI4" s="94"/>
      <c r="BJ4" s="64" t="s">
        <v>72</v>
      </c>
      <c r="BK4" s="64"/>
      <c r="BL4" s="64"/>
      <c r="BM4" s="64"/>
      <c r="BN4" s="64"/>
      <c r="BO4" s="64"/>
    </row>
    <row r="5" spans="1:67" s="46" customFormat="1" ht="0.75" customHeight="1" hidden="1">
      <c r="A5" s="106"/>
      <c r="B5" s="62"/>
      <c r="C5" s="108"/>
      <c r="D5" s="78"/>
      <c r="E5" s="79"/>
      <c r="F5" s="79"/>
      <c r="G5" s="79"/>
      <c r="H5" s="79"/>
      <c r="I5" s="80"/>
      <c r="J5" s="95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107"/>
      <c r="BD5" s="95"/>
      <c r="BE5" s="96"/>
      <c r="BF5" s="96"/>
      <c r="BG5" s="96"/>
      <c r="BH5" s="64" t="s">
        <v>83</v>
      </c>
      <c r="BI5" s="64"/>
      <c r="BJ5" s="64" t="s">
        <v>87</v>
      </c>
      <c r="BK5" s="64"/>
      <c r="BL5" s="64" t="s">
        <v>84</v>
      </c>
      <c r="BM5" s="64"/>
      <c r="BN5" s="64"/>
      <c r="BO5" s="64"/>
    </row>
    <row r="6" spans="1:67" s="46" customFormat="1" ht="43.5" customHeight="1">
      <c r="A6" s="106"/>
      <c r="B6" s="62"/>
      <c r="C6" s="108"/>
      <c r="D6" s="78"/>
      <c r="E6" s="79"/>
      <c r="F6" s="79"/>
      <c r="G6" s="79"/>
      <c r="H6" s="79"/>
      <c r="I6" s="80"/>
      <c r="J6" s="64" t="s">
        <v>58</v>
      </c>
      <c r="K6" s="64"/>
      <c r="L6" s="64"/>
      <c r="M6" s="64"/>
      <c r="N6" s="109" t="s">
        <v>73</v>
      </c>
      <c r="O6" s="110"/>
      <c r="P6" s="86" t="s">
        <v>49</v>
      </c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8"/>
      <c r="AF6" s="102" t="s">
        <v>68</v>
      </c>
      <c r="AG6" s="103"/>
      <c r="AH6" s="102" t="s">
        <v>89</v>
      </c>
      <c r="AI6" s="103"/>
      <c r="AJ6" s="73" t="s">
        <v>55</v>
      </c>
      <c r="AK6" s="74"/>
      <c r="AL6" s="113" t="s">
        <v>77</v>
      </c>
      <c r="AM6" s="108"/>
      <c r="AN6" s="73" t="s">
        <v>55</v>
      </c>
      <c r="AO6" s="74"/>
      <c r="AP6" s="89" t="s">
        <v>78</v>
      </c>
      <c r="AQ6" s="89"/>
      <c r="AR6" s="65" t="s">
        <v>80</v>
      </c>
      <c r="AS6" s="66"/>
      <c r="AT6" s="66"/>
      <c r="AU6" s="66"/>
      <c r="AV6" s="66"/>
      <c r="AW6" s="67"/>
      <c r="AX6" s="73" t="s">
        <v>79</v>
      </c>
      <c r="AY6" s="117"/>
      <c r="AZ6" s="117"/>
      <c r="BA6" s="117"/>
      <c r="BB6" s="117"/>
      <c r="BC6" s="74"/>
      <c r="BD6" s="97" t="s">
        <v>81</v>
      </c>
      <c r="BE6" s="98"/>
      <c r="BF6" s="97" t="s">
        <v>82</v>
      </c>
      <c r="BG6" s="98"/>
      <c r="BH6" s="64"/>
      <c r="BI6" s="64"/>
      <c r="BJ6" s="64"/>
      <c r="BK6" s="64"/>
      <c r="BL6" s="64"/>
      <c r="BM6" s="64"/>
      <c r="BN6" s="64"/>
      <c r="BO6" s="64"/>
    </row>
    <row r="7" spans="1:67" s="46" customFormat="1" ht="112.5" customHeight="1">
      <c r="A7" s="106"/>
      <c r="B7" s="62"/>
      <c r="C7" s="108"/>
      <c r="D7" s="70" t="s">
        <v>65</v>
      </c>
      <c r="E7" s="70"/>
      <c r="F7" s="81" t="s">
        <v>63</v>
      </c>
      <c r="G7" s="81"/>
      <c r="H7" s="82" t="s">
        <v>64</v>
      </c>
      <c r="I7" s="82"/>
      <c r="J7" s="108" t="s">
        <v>69</v>
      </c>
      <c r="K7" s="108"/>
      <c r="L7" s="108" t="s">
        <v>74</v>
      </c>
      <c r="M7" s="108"/>
      <c r="N7" s="111"/>
      <c r="O7" s="112"/>
      <c r="P7" s="73" t="s">
        <v>50</v>
      </c>
      <c r="Q7" s="74"/>
      <c r="R7" s="68" t="s">
        <v>88</v>
      </c>
      <c r="S7" s="69"/>
      <c r="T7" s="73" t="s">
        <v>51</v>
      </c>
      <c r="U7" s="74"/>
      <c r="V7" s="73" t="s">
        <v>52</v>
      </c>
      <c r="W7" s="74"/>
      <c r="X7" s="73" t="s">
        <v>53</v>
      </c>
      <c r="Y7" s="74"/>
      <c r="Z7" s="118" t="s">
        <v>54</v>
      </c>
      <c r="AA7" s="119"/>
      <c r="AB7" s="73" t="s">
        <v>56</v>
      </c>
      <c r="AC7" s="74"/>
      <c r="AD7" s="73" t="s">
        <v>57</v>
      </c>
      <c r="AE7" s="74"/>
      <c r="AF7" s="104"/>
      <c r="AG7" s="105"/>
      <c r="AH7" s="104"/>
      <c r="AI7" s="105"/>
      <c r="AJ7" s="68" t="s">
        <v>75</v>
      </c>
      <c r="AK7" s="69"/>
      <c r="AL7" s="108"/>
      <c r="AM7" s="108"/>
      <c r="AN7" s="68" t="s">
        <v>76</v>
      </c>
      <c r="AO7" s="69"/>
      <c r="AP7" s="89"/>
      <c r="AQ7" s="89"/>
      <c r="AR7" s="70" t="s">
        <v>65</v>
      </c>
      <c r="AS7" s="70"/>
      <c r="AT7" s="70" t="s">
        <v>63</v>
      </c>
      <c r="AU7" s="70"/>
      <c r="AV7" s="70" t="s">
        <v>64</v>
      </c>
      <c r="AW7" s="70"/>
      <c r="AX7" s="70" t="s">
        <v>90</v>
      </c>
      <c r="AY7" s="70"/>
      <c r="AZ7" s="71" t="s">
        <v>91</v>
      </c>
      <c r="BA7" s="72"/>
      <c r="BB7" s="90" t="s">
        <v>92</v>
      </c>
      <c r="BC7" s="91"/>
      <c r="BD7" s="99"/>
      <c r="BE7" s="100"/>
      <c r="BF7" s="99"/>
      <c r="BG7" s="100"/>
      <c r="BH7" s="64"/>
      <c r="BI7" s="64"/>
      <c r="BJ7" s="64"/>
      <c r="BK7" s="64"/>
      <c r="BL7" s="64" t="s">
        <v>85</v>
      </c>
      <c r="BM7" s="64"/>
      <c r="BN7" s="64" t="s">
        <v>86</v>
      </c>
      <c r="BO7" s="64"/>
    </row>
    <row r="8" spans="1:67" s="46" customFormat="1" ht="30" customHeight="1">
      <c r="A8" s="106"/>
      <c r="B8" s="63"/>
      <c r="C8" s="108"/>
      <c r="D8" s="47" t="s">
        <v>61</v>
      </c>
      <c r="E8" s="35" t="s">
        <v>62</v>
      </c>
      <c r="F8" s="47" t="s">
        <v>61</v>
      </c>
      <c r="G8" s="35" t="s">
        <v>62</v>
      </c>
      <c r="H8" s="47" t="s">
        <v>61</v>
      </c>
      <c r="I8" s="35" t="s">
        <v>62</v>
      </c>
      <c r="J8" s="47" t="s">
        <v>61</v>
      </c>
      <c r="K8" s="35" t="s">
        <v>62</v>
      </c>
      <c r="L8" s="47" t="s">
        <v>61</v>
      </c>
      <c r="M8" s="35" t="s">
        <v>62</v>
      </c>
      <c r="N8" s="47" t="s">
        <v>61</v>
      </c>
      <c r="O8" s="35" t="s">
        <v>62</v>
      </c>
      <c r="P8" s="47" t="s">
        <v>61</v>
      </c>
      <c r="Q8" s="35" t="s">
        <v>62</v>
      </c>
      <c r="R8" s="47" t="s">
        <v>61</v>
      </c>
      <c r="S8" s="35" t="s">
        <v>62</v>
      </c>
      <c r="T8" s="47" t="s">
        <v>61</v>
      </c>
      <c r="U8" s="35" t="s">
        <v>62</v>
      </c>
      <c r="V8" s="47" t="s">
        <v>61</v>
      </c>
      <c r="W8" s="35" t="s">
        <v>62</v>
      </c>
      <c r="X8" s="47" t="s">
        <v>61</v>
      </c>
      <c r="Y8" s="35" t="s">
        <v>62</v>
      </c>
      <c r="Z8" s="47" t="s">
        <v>61</v>
      </c>
      <c r="AA8" s="35" t="s">
        <v>62</v>
      </c>
      <c r="AB8" s="47" t="s">
        <v>61</v>
      </c>
      <c r="AC8" s="35" t="s">
        <v>62</v>
      </c>
      <c r="AD8" s="47" t="s">
        <v>61</v>
      </c>
      <c r="AE8" s="35" t="s">
        <v>62</v>
      </c>
      <c r="AF8" s="47" t="s">
        <v>61</v>
      </c>
      <c r="AG8" s="35" t="s">
        <v>62</v>
      </c>
      <c r="AH8" s="47" t="s">
        <v>61</v>
      </c>
      <c r="AI8" s="35" t="s">
        <v>62</v>
      </c>
      <c r="AJ8" s="47" t="s">
        <v>61</v>
      </c>
      <c r="AK8" s="35" t="s">
        <v>62</v>
      </c>
      <c r="AL8" s="47" t="s">
        <v>61</v>
      </c>
      <c r="AM8" s="35" t="s">
        <v>62</v>
      </c>
      <c r="AN8" s="47" t="s">
        <v>61</v>
      </c>
      <c r="AO8" s="35" t="s">
        <v>62</v>
      </c>
      <c r="AP8" s="47" t="s">
        <v>61</v>
      </c>
      <c r="AQ8" s="35" t="s">
        <v>62</v>
      </c>
      <c r="AR8" s="47" t="s">
        <v>61</v>
      </c>
      <c r="AS8" s="35" t="s">
        <v>62</v>
      </c>
      <c r="AT8" s="47" t="s">
        <v>61</v>
      </c>
      <c r="AU8" s="35" t="s">
        <v>62</v>
      </c>
      <c r="AV8" s="47" t="s">
        <v>61</v>
      </c>
      <c r="AW8" s="35" t="s">
        <v>62</v>
      </c>
      <c r="AX8" s="47" t="s">
        <v>61</v>
      </c>
      <c r="AY8" s="35" t="s">
        <v>62</v>
      </c>
      <c r="AZ8" s="47" t="s">
        <v>61</v>
      </c>
      <c r="BA8" s="35" t="s">
        <v>62</v>
      </c>
      <c r="BB8" s="47" t="s">
        <v>61</v>
      </c>
      <c r="BC8" s="35" t="s">
        <v>62</v>
      </c>
      <c r="BD8" s="47" t="s">
        <v>61</v>
      </c>
      <c r="BE8" s="35" t="s">
        <v>62</v>
      </c>
      <c r="BF8" s="47" t="s">
        <v>61</v>
      </c>
      <c r="BG8" s="35" t="s">
        <v>62</v>
      </c>
      <c r="BH8" s="47" t="s">
        <v>61</v>
      </c>
      <c r="BI8" s="35" t="s">
        <v>62</v>
      </c>
      <c r="BJ8" s="47" t="s">
        <v>61</v>
      </c>
      <c r="BK8" s="35" t="s">
        <v>62</v>
      </c>
      <c r="BL8" s="47" t="s">
        <v>61</v>
      </c>
      <c r="BM8" s="35" t="s">
        <v>62</v>
      </c>
      <c r="BN8" s="47" t="s">
        <v>61</v>
      </c>
      <c r="BO8" s="35" t="s">
        <v>62</v>
      </c>
    </row>
    <row r="9" spans="1:67" s="46" customFormat="1" ht="10.5" customHeight="1">
      <c r="A9" s="45"/>
      <c r="B9" s="45"/>
      <c r="C9" s="45">
        <v>1</v>
      </c>
      <c r="D9" s="45">
        <v>2</v>
      </c>
      <c r="E9" s="45">
        <v>3</v>
      </c>
      <c r="F9" s="45">
        <v>4</v>
      </c>
      <c r="G9" s="45">
        <v>5</v>
      </c>
      <c r="H9" s="45">
        <v>6</v>
      </c>
      <c r="I9" s="45">
        <v>7</v>
      </c>
      <c r="J9" s="45">
        <v>8</v>
      </c>
      <c r="K9" s="45">
        <v>9</v>
      </c>
      <c r="L9" s="45">
        <v>10</v>
      </c>
      <c r="M9" s="45">
        <v>11</v>
      </c>
      <c r="N9" s="45">
        <v>12</v>
      </c>
      <c r="O9" s="45">
        <v>13</v>
      </c>
      <c r="P9" s="45">
        <v>14</v>
      </c>
      <c r="Q9" s="45">
        <v>15</v>
      </c>
      <c r="R9" s="45">
        <v>16</v>
      </c>
      <c r="S9" s="45">
        <v>17</v>
      </c>
      <c r="T9" s="45">
        <v>18</v>
      </c>
      <c r="U9" s="45">
        <v>19</v>
      </c>
      <c r="V9" s="45">
        <v>20</v>
      </c>
      <c r="W9" s="45">
        <v>21</v>
      </c>
      <c r="X9" s="45">
        <v>22</v>
      </c>
      <c r="Y9" s="45">
        <v>23</v>
      </c>
      <c r="Z9" s="45">
        <v>24</v>
      </c>
      <c r="AA9" s="45">
        <v>25</v>
      </c>
      <c r="AB9" s="45">
        <v>26</v>
      </c>
      <c r="AC9" s="45">
        <v>27</v>
      </c>
      <c r="AD9" s="45">
        <v>28</v>
      </c>
      <c r="AE9" s="45">
        <v>29</v>
      </c>
      <c r="AF9" s="45">
        <v>30</v>
      </c>
      <c r="AG9" s="45">
        <v>31</v>
      </c>
      <c r="AH9" s="45">
        <v>32</v>
      </c>
      <c r="AI9" s="45">
        <v>33</v>
      </c>
      <c r="AJ9" s="45">
        <v>34</v>
      </c>
      <c r="AK9" s="45">
        <v>35</v>
      </c>
      <c r="AL9" s="45">
        <v>36</v>
      </c>
      <c r="AM9" s="45">
        <v>37</v>
      </c>
      <c r="AN9" s="45">
        <v>38</v>
      </c>
      <c r="AO9" s="45">
        <v>39</v>
      </c>
      <c r="AP9" s="45">
        <v>40</v>
      </c>
      <c r="AQ9" s="45">
        <v>41</v>
      </c>
      <c r="AR9" s="45">
        <v>42</v>
      </c>
      <c r="AS9" s="45">
        <v>43</v>
      </c>
      <c r="AT9" s="45">
        <v>44</v>
      </c>
      <c r="AU9" s="45">
        <v>45</v>
      </c>
      <c r="AV9" s="45">
        <v>46</v>
      </c>
      <c r="AW9" s="45">
        <v>47</v>
      </c>
      <c r="AX9" s="45">
        <v>48</v>
      </c>
      <c r="AY9" s="45">
        <v>49</v>
      </c>
      <c r="AZ9" s="45">
        <v>50</v>
      </c>
      <c r="BA9" s="45">
        <v>51</v>
      </c>
      <c r="BB9" s="45">
        <v>52</v>
      </c>
      <c r="BC9" s="45">
        <v>53</v>
      </c>
      <c r="BD9" s="45">
        <v>54</v>
      </c>
      <c r="BE9" s="45">
        <v>55</v>
      </c>
      <c r="BF9" s="45">
        <v>56</v>
      </c>
      <c r="BG9" s="45">
        <v>57</v>
      </c>
      <c r="BH9" s="45">
        <v>58</v>
      </c>
      <c r="BI9" s="45">
        <v>59</v>
      </c>
      <c r="BJ9" s="45">
        <v>60</v>
      </c>
      <c r="BK9" s="45">
        <v>61</v>
      </c>
      <c r="BL9" s="45">
        <v>62</v>
      </c>
      <c r="BM9" s="45">
        <v>63</v>
      </c>
      <c r="BN9" s="45">
        <v>64</v>
      </c>
      <c r="BO9" s="45">
        <v>65</v>
      </c>
    </row>
    <row r="10" spans="1:67" s="44" customFormat="1" ht="18" customHeight="1">
      <c r="A10" s="52"/>
      <c r="B10" s="54">
        <v>1</v>
      </c>
      <c r="C10" s="55" t="s">
        <v>95</v>
      </c>
      <c r="D10" s="51">
        <f aca="true" t="shared" si="0" ref="D10:D41">F10+H10-BB10</f>
        <v>259307.9</v>
      </c>
      <c r="E10" s="51">
        <f aca="true" t="shared" si="1" ref="E10:E41">G10+I10-BC10</f>
        <v>130936.14600000001</v>
      </c>
      <c r="F10" s="51">
        <f aca="true" t="shared" si="2" ref="F10:F41">J10+L10+N10+AF10+AH10+AL10+AP10+AT10</f>
        <v>257307.9</v>
      </c>
      <c r="G10" s="51">
        <f aca="true" t="shared" si="3" ref="G10:G41">K10+M10+O10+AG10+AI10+AM10+AQ10+AU10</f>
        <v>129773.407</v>
      </c>
      <c r="H10" s="51">
        <f aca="true" t="shared" si="4" ref="H10:H41">AZ10+BD10+BF10+BH10+BJ10+BL10+BN10</f>
        <v>2000</v>
      </c>
      <c r="I10" s="51">
        <f aca="true" t="shared" si="5" ref="I10:I41">BA10+BE10+BG10+BI10+BK10+BM10+BO10</f>
        <v>1162.7389999999978</v>
      </c>
      <c r="J10" s="51">
        <v>69822.5</v>
      </c>
      <c r="K10" s="51">
        <v>33171.632</v>
      </c>
      <c r="L10" s="51">
        <v>0</v>
      </c>
      <c r="M10" s="51">
        <v>0</v>
      </c>
      <c r="N10" s="51">
        <v>180181.4</v>
      </c>
      <c r="O10" s="51">
        <v>90587.725</v>
      </c>
      <c r="P10" s="51">
        <v>7894.5</v>
      </c>
      <c r="Q10" s="51">
        <v>4729.52</v>
      </c>
      <c r="R10" s="51">
        <v>22750</v>
      </c>
      <c r="S10" s="51">
        <v>10991.57</v>
      </c>
      <c r="T10" s="51">
        <v>1123.5</v>
      </c>
      <c r="U10" s="51">
        <v>460</v>
      </c>
      <c r="V10" s="51">
        <v>1200</v>
      </c>
      <c r="W10" s="51">
        <v>786</v>
      </c>
      <c r="X10" s="51">
        <v>137403.4</v>
      </c>
      <c r="Y10" s="51">
        <v>68887.7</v>
      </c>
      <c r="Z10" s="51">
        <v>135453.4</v>
      </c>
      <c r="AA10" s="51">
        <v>67855.7</v>
      </c>
      <c r="AB10" s="51">
        <v>900</v>
      </c>
      <c r="AC10" s="51">
        <v>331.935</v>
      </c>
      <c r="AD10" s="51">
        <v>5480</v>
      </c>
      <c r="AE10" s="51">
        <v>2108</v>
      </c>
      <c r="AF10" s="51">
        <v>0</v>
      </c>
      <c r="AG10" s="51">
        <v>0</v>
      </c>
      <c r="AH10" s="51">
        <v>0</v>
      </c>
      <c r="AI10" s="51">
        <v>0</v>
      </c>
      <c r="AJ10" s="51">
        <v>0</v>
      </c>
      <c r="AK10" s="51">
        <v>0</v>
      </c>
      <c r="AL10" s="51">
        <v>0</v>
      </c>
      <c r="AM10" s="51">
        <v>0</v>
      </c>
      <c r="AN10" s="51">
        <v>0</v>
      </c>
      <c r="AO10" s="51">
        <v>0</v>
      </c>
      <c r="AP10" s="51">
        <v>2000.6</v>
      </c>
      <c r="AQ10" s="51">
        <v>1470</v>
      </c>
      <c r="AR10" s="51">
        <f aca="true" t="shared" si="6" ref="AR10:AR41">AT10+AV10-BB10</f>
        <v>5303.4</v>
      </c>
      <c r="AS10" s="51">
        <f aca="true" t="shared" si="7" ref="AS10:AS41">AU10+AW10-BC10</f>
        <v>4544.05</v>
      </c>
      <c r="AT10" s="51">
        <v>5303.4</v>
      </c>
      <c r="AU10" s="51">
        <v>4544.05</v>
      </c>
      <c r="AV10" s="51">
        <v>0</v>
      </c>
      <c r="AW10" s="51">
        <v>0</v>
      </c>
      <c r="AX10" s="51">
        <v>5103.4</v>
      </c>
      <c r="AY10" s="51">
        <v>4486.05</v>
      </c>
      <c r="AZ10" s="51">
        <v>0</v>
      </c>
      <c r="BA10" s="51">
        <v>0</v>
      </c>
      <c r="BB10" s="51">
        <v>0</v>
      </c>
      <c r="BC10" s="51">
        <v>0</v>
      </c>
      <c r="BD10" s="51">
        <v>19700</v>
      </c>
      <c r="BE10" s="51">
        <v>17319.64</v>
      </c>
      <c r="BF10" s="51">
        <v>1300</v>
      </c>
      <c r="BG10" s="51">
        <v>195</v>
      </c>
      <c r="BH10" s="51">
        <v>0</v>
      </c>
      <c r="BI10" s="51">
        <v>0</v>
      </c>
      <c r="BJ10" s="51">
        <v>0</v>
      </c>
      <c r="BK10" s="51">
        <v>-458.861</v>
      </c>
      <c r="BL10" s="51">
        <v>-19000</v>
      </c>
      <c r="BM10" s="51">
        <v>-15893.04</v>
      </c>
      <c r="BN10" s="51">
        <v>0</v>
      </c>
      <c r="BO10" s="51">
        <v>0</v>
      </c>
    </row>
    <row r="11" spans="1:67" s="44" customFormat="1" ht="18" customHeight="1">
      <c r="A11" s="52"/>
      <c r="B11" s="54">
        <v>2</v>
      </c>
      <c r="C11" s="55" t="s">
        <v>96</v>
      </c>
      <c r="D11" s="51">
        <f t="shared" si="0"/>
        <v>51677</v>
      </c>
      <c r="E11" s="51">
        <f t="shared" si="1"/>
        <v>21766.02</v>
      </c>
      <c r="F11" s="51">
        <f t="shared" si="2"/>
        <v>46597</v>
      </c>
      <c r="G11" s="51">
        <f t="shared" si="3"/>
        <v>20878.02</v>
      </c>
      <c r="H11" s="51">
        <f t="shared" si="4"/>
        <v>5080</v>
      </c>
      <c r="I11" s="51">
        <f t="shared" si="5"/>
        <v>888</v>
      </c>
      <c r="J11" s="51">
        <v>22567</v>
      </c>
      <c r="K11" s="51">
        <v>10999.12</v>
      </c>
      <c r="L11" s="51">
        <v>0</v>
      </c>
      <c r="M11" s="51">
        <v>0</v>
      </c>
      <c r="N11" s="51">
        <v>19330</v>
      </c>
      <c r="O11" s="51">
        <v>8018.4</v>
      </c>
      <c r="P11" s="51">
        <v>1200</v>
      </c>
      <c r="Q11" s="51">
        <v>900</v>
      </c>
      <c r="R11" s="51">
        <v>100</v>
      </c>
      <c r="S11" s="51">
        <v>0</v>
      </c>
      <c r="T11" s="51">
        <v>500</v>
      </c>
      <c r="U11" s="51">
        <v>165</v>
      </c>
      <c r="V11" s="51">
        <v>400</v>
      </c>
      <c r="W11" s="51">
        <v>150</v>
      </c>
      <c r="X11" s="51">
        <v>13300</v>
      </c>
      <c r="Y11" s="51">
        <v>5483.4</v>
      </c>
      <c r="Z11" s="51">
        <v>12600</v>
      </c>
      <c r="AA11" s="51">
        <v>5356.4</v>
      </c>
      <c r="AB11" s="51">
        <v>500</v>
      </c>
      <c r="AC11" s="51">
        <v>0</v>
      </c>
      <c r="AD11" s="51">
        <v>3000</v>
      </c>
      <c r="AE11" s="51">
        <v>1320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51">
        <v>0</v>
      </c>
      <c r="AN11" s="51">
        <v>0</v>
      </c>
      <c r="AO11" s="51">
        <v>0</v>
      </c>
      <c r="AP11" s="51">
        <v>2200</v>
      </c>
      <c r="AQ11" s="51">
        <v>832</v>
      </c>
      <c r="AR11" s="51">
        <f t="shared" si="6"/>
        <v>2500</v>
      </c>
      <c r="AS11" s="51">
        <f t="shared" si="7"/>
        <v>1028.5</v>
      </c>
      <c r="AT11" s="51">
        <v>2500</v>
      </c>
      <c r="AU11" s="51">
        <v>1028.5</v>
      </c>
      <c r="AV11" s="51">
        <v>0</v>
      </c>
      <c r="AW11" s="51">
        <v>0</v>
      </c>
      <c r="AX11" s="51">
        <v>2330</v>
      </c>
      <c r="AY11" s="51">
        <v>1017</v>
      </c>
      <c r="AZ11" s="51">
        <v>0</v>
      </c>
      <c r="BA11" s="51">
        <v>0</v>
      </c>
      <c r="BB11" s="51">
        <v>0</v>
      </c>
      <c r="BC11" s="51">
        <v>0</v>
      </c>
      <c r="BD11" s="51">
        <v>6900</v>
      </c>
      <c r="BE11" s="51">
        <v>0</v>
      </c>
      <c r="BF11" s="51">
        <v>1500</v>
      </c>
      <c r="BG11" s="51">
        <v>888</v>
      </c>
      <c r="BH11" s="51">
        <v>0</v>
      </c>
      <c r="BI11" s="51">
        <v>0</v>
      </c>
      <c r="BJ11" s="51">
        <v>0</v>
      </c>
      <c r="BK11" s="51">
        <v>0</v>
      </c>
      <c r="BL11" s="51">
        <v>-3320</v>
      </c>
      <c r="BM11" s="51">
        <v>0</v>
      </c>
      <c r="BN11" s="51">
        <v>0</v>
      </c>
      <c r="BO11" s="51">
        <v>0</v>
      </c>
    </row>
    <row r="12" spans="1:67" s="44" customFormat="1" ht="18" customHeight="1">
      <c r="A12" s="52"/>
      <c r="B12" s="54">
        <v>3</v>
      </c>
      <c r="C12" s="55" t="s">
        <v>97</v>
      </c>
      <c r="D12" s="51">
        <f t="shared" si="0"/>
        <v>10132.9</v>
      </c>
      <c r="E12" s="51">
        <f t="shared" si="1"/>
        <v>4860.78</v>
      </c>
      <c r="F12" s="51">
        <f t="shared" si="2"/>
        <v>9772.9</v>
      </c>
      <c r="G12" s="51">
        <f t="shared" si="3"/>
        <v>4500.78</v>
      </c>
      <c r="H12" s="51">
        <f t="shared" si="4"/>
        <v>360</v>
      </c>
      <c r="I12" s="51">
        <f t="shared" si="5"/>
        <v>360</v>
      </c>
      <c r="J12" s="51">
        <v>8256</v>
      </c>
      <c r="K12" s="51">
        <v>4055</v>
      </c>
      <c r="L12" s="51">
        <v>0</v>
      </c>
      <c r="M12" s="51">
        <v>0</v>
      </c>
      <c r="N12" s="51">
        <v>939.9</v>
      </c>
      <c r="O12" s="51">
        <v>234.78</v>
      </c>
      <c r="P12" s="51">
        <v>326.5</v>
      </c>
      <c r="Q12" s="51">
        <v>98.78</v>
      </c>
      <c r="R12" s="51">
        <v>0</v>
      </c>
      <c r="S12" s="51">
        <v>0</v>
      </c>
      <c r="T12" s="51">
        <v>72</v>
      </c>
      <c r="U12" s="51">
        <v>36</v>
      </c>
      <c r="V12" s="51">
        <v>143</v>
      </c>
      <c r="W12" s="51">
        <v>50</v>
      </c>
      <c r="X12" s="51">
        <v>80</v>
      </c>
      <c r="Y12" s="51">
        <v>0</v>
      </c>
      <c r="Z12" s="51">
        <v>50</v>
      </c>
      <c r="AA12" s="51">
        <v>0</v>
      </c>
      <c r="AB12" s="51">
        <v>0</v>
      </c>
      <c r="AC12" s="51">
        <v>0</v>
      </c>
      <c r="AD12" s="51">
        <v>318.4</v>
      </c>
      <c r="AE12" s="51">
        <v>50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f t="shared" si="6"/>
        <v>577</v>
      </c>
      <c r="AS12" s="51">
        <f t="shared" si="7"/>
        <v>211</v>
      </c>
      <c r="AT12" s="51">
        <v>577</v>
      </c>
      <c r="AU12" s="51">
        <v>211</v>
      </c>
      <c r="AV12" s="51">
        <v>0</v>
      </c>
      <c r="AW12" s="51">
        <v>0</v>
      </c>
      <c r="AX12" s="51">
        <v>537</v>
      </c>
      <c r="AY12" s="51">
        <v>211</v>
      </c>
      <c r="AZ12" s="51">
        <v>0</v>
      </c>
      <c r="BA12" s="51">
        <v>0</v>
      </c>
      <c r="BB12" s="51">
        <v>0</v>
      </c>
      <c r="BC12" s="51">
        <v>0</v>
      </c>
      <c r="BD12" s="51">
        <v>190</v>
      </c>
      <c r="BE12" s="51">
        <v>190</v>
      </c>
      <c r="BF12" s="51">
        <v>170</v>
      </c>
      <c r="BG12" s="51">
        <v>170</v>
      </c>
      <c r="BH12" s="51"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v>0</v>
      </c>
      <c r="BO12" s="51">
        <v>0</v>
      </c>
    </row>
    <row r="13" spans="1:67" s="44" customFormat="1" ht="19.5" customHeight="1">
      <c r="A13" s="52"/>
      <c r="B13" s="54">
        <v>4</v>
      </c>
      <c r="C13" s="55" t="s">
        <v>98</v>
      </c>
      <c r="D13" s="51">
        <f t="shared" si="0"/>
        <v>12827.1</v>
      </c>
      <c r="E13" s="51">
        <f t="shared" si="1"/>
        <v>4726.481</v>
      </c>
      <c r="F13" s="51">
        <f t="shared" si="2"/>
        <v>11227.1</v>
      </c>
      <c r="G13" s="51">
        <f t="shared" si="3"/>
        <v>4409.481</v>
      </c>
      <c r="H13" s="51">
        <f t="shared" si="4"/>
        <v>1600</v>
      </c>
      <c r="I13" s="51">
        <f t="shared" si="5"/>
        <v>317</v>
      </c>
      <c r="J13" s="51">
        <v>8671</v>
      </c>
      <c r="K13" s="51">
        <v>3522</v>
      </c>
      <c r="L13" s="51">
        <v>0</v>
      </c>
      <c r="M13" s="51">
        <v>0</v>
      </c>
      <c r="N13" s="51">
        <v>1570</v>
      </c>
      <c r="O13" s="51">
        <v>517.481</v>
      </c>
      <c r="P13" s="51">
        <v>600</v>
      </c>
      <c r="Q13" s="51">
        <v>268</v>
      </c>
      <c r="R13" s="51">
        <v>0</v>
      </c>
      <c r="S13" s="51">
        <v>0</v>
      </c>
      <c r="T13" s="51">
        <v>250</v>
      </c>
      <c r="U13" s="51">
        <v>110.581</v>
      </c>
      <c r="V13" s="51">
        <v>150</v>
      </c>
      <c r="W13" s="51">
        <v>37</v>
      </c>
      <c r="X13" s="51">
        <v>170</v>
      </c>
      <c r="Y13" s="51">
        <v>39.4</v>
      </c>
      <c r="Z13" s="51">
        <v>0</v>
      </c>
      <c r="AA13" s="51">
        <v>0</v>
      </c>
      <c r="AB13" s="51">
        <v>0</v>
      </c>
      <c r="AC13" s="51">
        <v>0</v>
      </c>
      <c r="AD13" s="51">
        <v>400</v>
      </c>
      <c r="AE13" s="51">
        <v>62.5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0</v>
      </c>
      <c r="AL13" s="51">
        <v>0</v>
      </c>
      <c r="AM13" s="51">
        <v>0</v>
      </c>
      <c r="AN13" s="51">
        <v>0</v>
      </c>
      <c r="AO13" s="51">
        <v>0</v>
      </c>
      <c r="AP13" s="51">
        <v>486.1</v>
      </c>
      <c r="AQ13" s="51">
        <v>0</v>
      </c>
      <c r="AR13" s="51">
        <f t="shared" si="6"/>
        <v>500</v>
      </c>
      <c r="AS13" s="51">
        <f t="shared" si="7"/>
        <v>370</v>
      </c>
      <c r="AT13" s="51">
        <v>500</v>
      </c>
      <c r="AU13" s="51">
        <v>370</v>
      </c>
      <c r="AV13" s="51">
        <v>0</v>
      </c>
      <c r="AW13" s="51">
        <v>0</v>
      </c>
      <c r="AX13" s="51">
        <v>500</v>
      </c>
      <c r="AY13" s="51">
        <v>370</v>
      </c>
      <c r="AZ13" s="51">
        <v>0</v>
      </c>
      <c r="BA13" s="51">
        <v>0</v>
      </c>
      <c r="BB13" s="51">
        <v>0</v>
      </c>
      <c r="BC13" s="51">
        <v>0</v>
      </c>
      <c r="BD13" s="51">
        <v>1100</v>
      </c>
      <c r="BE13" s="51">
        <v>0</v>
      </c>
      <c r="BF13" s="51">
        <v>500</v>
      </c>
      <c r="BG13" s="51">
        <v>317</v>
      </c>
      <c r="BH13" s="51"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</row>
    <row r="14" spans="1:67" s="44" customFormat="1" ht="19.5" customHeight="1">
      <c r="A14" s="52"/>
      <c r="B14" s="54">
        <v>5</v>
      </c>
      <c r="C14" s="55" t="s">
        <v>99</v>
      </c>
      <c r="D14" s="51">
        <f t="shared" si="0"/>
        <v>9242.7</v>
      </c>
      <c r="E14" s="51">
        <f t="shared" si="1"/>
        <v>3459.8</v>
      </c>
      <c r="F14" s="51">
        <f t="shared" si="2"/>
        <v>8682.7</v>
      </c>
      <c r="G14" s="51">
        <f t="shared" si="3"/>
        <v>3059.8</v>
      </c>
      <c r="H14" s="51">
        <f t="shared" si="4"/>
        <v>560</v>
      </c>
      <c r="I14" s="51">
        <f t="shared" si="5"/>
        <v>400</v>
      </c>
      <c r="J14" s="51">
        <v>6300</v>
      </c>
      <c r="K14" s="51">
        <v>2603</v>
      </c>
      <c r="L14" s="51">
        <v>0</v>
      </c>
      <c r="M14" s="51">
        <v>0</v>
      </c>
      <c r="N14" s="51">
        <v>1259.7</v>
      </c>
      <c r="O14" s="51">
        <v>140</v>
      </c>
      <c r="P14" s="51">
        <v>40</v>
      </c>
      <c r="Q14" s="51">
        <v>0</v>
      </c>
      <c r="R14" s="51">
        <v>0</v>
      </c>
      <c r="S14" s="51">
        <v>0</v>
      </c>
      <c r="T14" s="51">
        <v>80</v>
      </c>
      <c r="U14" s="51">
        <v>0</v>
      </c>
      <c r="V14" s="51">
        <v>300</v>
      </c>
      <c r="W14" s="51">
        <v>115</v>
      </c>
      <c r="X14" s="51">
        <v>739.7</v>
      </c>
      <c r="Y14" s="51">
        <v>0</v>
      </c>
      <c r="Z14" s="51">
        <v>689.7</v>
      </c>
      <c r="AA14" s="51">
        <v>0</v>
      </c>
      <c r="AB14" s="51">
        <v>0</v>
      </c>
      <c r="AC14" s="51">
        <v>0</v>
      </c>
      <c r="AD14" s="51">
        <v>100</v>
      </c>
      <c r="AE14" s="51">
        <v>25</v>
      </c>
      <c r="AF14" s="51">
        <v>0</v>
      </c>
      <c r="AG14" s="51">
        <v>0</v>
      </c>
      <c r="AH14" s="51">
        <v>0</v>
      </c>
      <c r="AI14" s="51">
        <v>0</v>
      </c>
      <c r="AJ14" s="51">
        <v>0</v>
      </c>
      <c r="AK14" s="51">
        <v>0</v>
      </c>
      <c r="AL14" s="51">
        <v>0</v>
      </c>
      <c r="AM14" s="51">
        <v>0</v>
      </c>
      <c r="AN14" s="51">
        <v>0</v>
      </c>
      <c r="AO14" s="51">
        <v>0</v>
      </c>
      <c r="AP14" s="51">
        <v>500</v>
      </c>
      <c r="AQ14" s="51">
        <v>200</v>
      </c>
      <c r="AR14" s="51">
        <f t="shared" si="6"/>
        <v>623</v>
      </c>
      <c r="AS14" s="51">
        <f t="shared" si="7"/>
        <v>116.8</v>
      </c>
      <c r="AT14" s="51">
        <v>623</v>
      </c>
      <c r="AU14" s="51">
        <v>116.8</v>
      </c>
      <c r="AV14" s="51">
        <v>0</v>
      </c>
      <c r="AW14" s="51">
        <v>0</v>
      </c>
      <c r="AX14" s="51">
        <v>600</v>
      </c>
      <c r="AY14" s="51">
        <v>93.8</v>
      </c>
      <c r="AZ14" s="51"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560</v>
      </c>
      <c r="BG14" s="51">
        <v>400</v>
      </c>
      <c r="BH14" s="51"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</row>
    <row r="15" spans="1:67" s="44" customFormat="1" ht="19.5" customHeight="1">
      <c r="A15" s="52"/>
      <c r="B15" s="54">
        <v>6</v>
      </c>
      <c r="C15" s="55" t="s">
        <v>100</v>
      </c>
      <c r="D15" s="51">
        <f t="shared" si="0"/>
        <v>22442</v>
      </c>
      <c r="E15" s="51">
        <f t="shared" si="1"/>
        <v>7543.018999999999</v>
      </c>
      <c r="F15" s="51">
        <f t="shared" si="2"/>
        <v>22442</v>
      </c>
      <c r="G15" s="51">
        <f t="shared" si="3"/>
        <v>7543.018999999999</v>
      </c>
      <c r="H15" s="51">
        <f t="shared" si="4"/>
        <v>500</v>
      </c>
      <c r="I15" s="51">
        <f t="shared" si="5"/>
        <v>0</v>
      </c>
      <c r="J15" s="51">
        <v>17439</v>
      </c>
      <c r="K15" s="51">
        <v>6581.619</v>
      </c>
      <c r="L15" s="51">
        <v>0</v>
      </c>
      <c r="M15" s="51">
        <v>0</v>
      </c>
      <c r="N15" s="51">
        <v>1458</v>
      </c>
      <c r="O15" s="51">
        <v>499.4</v>
      </c>
      <c r="P15" s="51">
        <v>700</v>
      </c>
      <c r="Q15" s="51">
        <v>300</v>
      </c>
      <c r="R15" s="51">
        <v>0</v>
      </c>
      <c r="S15" s="51">
        <v>0</v>
      </c>
      <c r="T15" s="51">
        <v>228</v>
      </c>
      <c r="U15" s="51">
        <v>95</v>
      </c>
      <c r="V15" s="51">
        <v>200</v>
      </c>
      <c r="W15" s="51">
        <v>50</v>
      </c>
      <c r="X15" s="51">
        <v>250</v>
      </c>
      <c r="Y15" s="51">
        <v>34.4</v>
      </c>
      <c r="Z15" s="51">
        <v>0</v>
      </c>
      <c r="AA15" s="51">
        <v>0</v>
      </c>
      <c r="AB15" s="51">
        <v>0</v>
      </c>
      <c r="AC15" s="51">
        <v>0</v>
      </c>
      <c r="AD15" s="51">
        <v>80</v>
      </c>
      <c r="AE15" s="51">
        <v>20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500</v>
      </c>
      <c r="AQ15" s="51">
        <v>200</v>
      </c>
      <c r="AR15" s="51">
        <f t="shared" si="6"/>
        <v>2545</v>
      </c>
      <c r="AS15" s="51">
        <f t="shared" si="7"/>
        <v>262</v>
      </c>
      <c r="AT15" s="51">
        <v>3045</v>
      </c>
      <c r="AU15" s="51">
        <v>262</v>
      </c>
      <c r="AV15" s="51">
        <v>0</v>
      </c>
      <c r="AW15" s="51">
        <v>0</v>
      </c>
      <c r="AX15" s="51">
        <v>3000</v>
      </c>
      <c r="AY15" s="51">
        <v>250</v>
      </c>
      <c r="AZ15" s="51">
        <v>0</v>
      </c>
      <c r="BA15" s="51">
        <v>0</v>
      </c>
      <c r="BB15" s="51">
        <v>500</v>
      </c>
      <c r="BC15" s="51">
        <v>0</v>
      </c>
      <c r="BD15" s="51">
        <v>350</v>
      </c>
      <c r="BE15" s="51">
        <v>0</v>
      </c>
      <c r="BF15" s="51">
        <v>150</v>
      </c>
      <c r="BG15" s="51">
        <v>0</v>
      </c>
      <c r="BH15" s="51"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</row>
    <row r="16" spans="1:67" s="44" customFormat="1" ht="19.5" customHeight="1">
      <c r="A16" s="52"/>
      <c r="B16" s="54">
        <v>7</v>
      </c>
      <c r="C16" s="55" t="s">
        <v>101</v>
      </c>
      <c r="D16" s="51">
        <f t="shared" si="0"/>
        <v>24679.5</v>
      </c>
      <c r="E16" s="51">
        <f t="shared" si="1"/>
        <v>4748.1</v>
      </c>
      <c r="F16" s="51">
        <f t="shared" si="2"/>
        <v>12679.5</v>
      </c>
      <c r="G16" s="51">
        <f t="shared" si="3"/>
        <v>4748.1</v>
      </c>
      <c r="H16" s="51">
        <f t="shared" si="4"/>
        <v>12000</v>
      </c>
      <c r="I16" s="51">
        <f t="shared" si="5"/>
        <v>0</v>
      </c>
      <c r="J16" s="51">
        <v>8400</v>
      </c>
      <c r="K16" s="51">
        <v>4155.1</v>
      </c>
      <c r="L16" s="51">
        <v>0</v>
      </c>
      <c r="M16" s="51">
        <v>0</v>
      </c>
      <c r="N16" s="51">
        <v>1850</v>
      </c>
      <c r="O16" s="51">
        <v>332</v>
      </c>
      <c r="P16" s="51">
        <v>150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250</v>
      </c>
      <c r="W16" s="51">
        <v>155</v>
      </c>
      <c r="X16" s="51">
        <v>300</v>
      </c>
      <c r="Y16" s="51">
        <v>12</v>
      </c>
      <c r="Z16" s="51">
        <v>0</v>
      </c>
      <c r="AA16" s="51">
        <v>0</v>
      </c>
      <c r="AB16" s="51">
        <v>0</v>
      </c>
      <c r="AC16" s="51">
        <v>0</v>
      </c>
      <c r="AD16" s="51">
        <v>750</v>
      </c>
      <c r="AE16" s="51">
        <v>165</v>
      </c>
      <c r="AF16" s="51">
        <v>0</v>
      </c>
      <c r="AG16" s="51">
        <v>0</v>
      </c>
      <c r="AH16" s="51">
        <v>0</v>
      </c>
      <c r="AI16" s="51">
        <v>0</v>
      </c>
      <c r="AJ16" s="51"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450</v>
      </c>
      <c r="AQ16" s="51">
        <v>150</v>
      </c>
      <c r="AR16" s="51">
        <f t="shared" si="6"/>
        <v>1979.5</v>
      </c>
      <c r="AS16" s="51">
        <f t="shared" si="7"/>
        <v>111</v>
      </c>
      <c r="AT16" s="51">
        <v>1979.5</v>
      </c>
      <c r="AU16" s="51">
        <v>111</v>
      </c>
      <c r="AV16" s="51">
        <v>0</v>
      </c>
      <c r="AW16" s="51">
        <v>0</v>
      </c>
      <c r="AX16" s="51">
        <v>1779.5</v>
      </c>
      <c r="AY16" s="51">
        <v>111</v>
      </c>
      <c r="AZ16" s="51"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12000</v>
      </c>
      <c r="BG16" s="51">
        <v>0</v>
      </c>
      <c r="BH16" s="51"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  <c r="BO16" s="51">
        <v>0</v>
      </c>
    </row>
    <row r="17" spans="1:67" s="44" customFormat="1" ht="19.5" customHeight="1">
      <c r="A17" s="52"/>
      <c r="B17" s="54">
        <v>8</v>
      </c>
      <c r="C17" s="55" t="s">
        <v>102</v>
      </c>
      <c r="D17" s="51">
        <f t="shared" si="0"/>
        <v>9023</v>
      </c>
      <c r="E17" s="51">
        <f t="shared" si="1"/>
        <v>3799.74</v>
      </c>
      <c r="F17" s="51">
        <f t="shared" si="2"/>
        <v>9023</v>
      </c>
      <c r="G17" s="51">
        <f t="shared" si="3"/>
        <v>3799.74</v>
      </c>
      <c r="H17" s="51">
        <f t="shared" si="4"/>
        <v>200</v>
      </c>
      <c r="I17" s="51">
        <f t="shared" si="5"/>
        <v>0</v>
      </c>
      <c r="J17" s="51">
        <v>8031</v>
      </c>
      <c r="K17" s="51">
        <v>3719.74</v>
      </c>
      <c r="L17" s="51">
        <v>0</v>
      </c>
      <c r="M17" s="51">
        <v>0</v>
      </c>
      <c r="N17" s="51">
        <v>440</v>
      </c>
      <c r="O17" s="51">
        <v>80</v>
      </c>
      <c r="P17" s="51">
        <v>75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130</v>
      </c>
      <c r="W17" s="51">
        <v>30</v>
      </c>
      <c r="X17" s="51">
        <v>60</v>
      </c>
      <c r="Y17" s="51">
        <v>25</v>
      </c>
      <c r="Z17" s="51">
        <v>60</v>
      </c>
      <c r="AA17" s="51">
        <v>25</v>
      </c>
      <c r="AB17" s="51">
        <v>0</v>
      </c>
      <c r="AC17" s="51">
        <v>0</v>
      </c>
      <c r="AD17" s="51">
        <v>175</v>
      </c>
      <c r="AE17" s="51">
        <v>25</v>
      </c>
      <c r="AF17" s="51">
        <v>0</v>
      </c>
      <c r="AG17" s="51">
        <v>0</v>
      </c>
      <c r="AH17" s="51">
        <v>0</v>
      </c>
      <c r="AI17" s="51">
        <v>0</v>
      </c>
      <c r="AJ17" s="51">
        <v>0</v>
      </c>
      <c r="AK17" s="51">
        <v>0</v>
      </c>
      <c r="AL17" s="51">
        <v>0</v>
      </c>
      <c r="AM17" s="51">
        <v>0</v>
      </c>
      <c r="AN17" s="51">
        <v>0</v>
      </c>
      <c r="AO17" s="51">
        <v>0</v>
      </c>
      <c r="AP17" s="51">
        <v>100</v>
      </c>
      <c r="AQ17" s="51">
        <v>0</v>
      </c>
      <c r="AR17" s="51">
        <f t="shared" si="6"/>
        <v>252</v>
      </c>
      <c r="AS17" s="51">
        <f t="shared" si="7"/>
        <v>0</v>
      </c>
      <c r="AT17" s="51">
        <v>452</v>
      </c>
      <c r="AU17" s="51">
        <v>0</v>
      </c>
      <c r="AV17" s="51">
        <v>0</v>
      </c>
      <c r="AW17" s="51">
        <v>0</v>
      </c>
      <c r="AX17" s="51">
        <v>452</v>
      </c>
      <c r="AY17" s="51">
        <v>0</v>
      </c>
      <c r="AZ17" s="51">
        <v>0</v>
      </c>
      <c r="BA17" s="51">
        <v>0</v>
      </c>
      <c r="BB17" s="51">
        <v>200</v>
      </c>
      <c r="BC17" s="51">
        <v>0</v>
      </c>
      <c r="BD17" s="51">
        <v>200</v>
      </c>
      <c r="BE17" s="51">
        <v>0</v>
      </c>
      <c r="BF17" s="51">
        <v>0</v>
      </c>
      <c r="BG17" s="51">
        <v>0</v>
      </c>
      <c r="BH17" s="51">
        <v>0</v>
      </c>
      <c r="BI17" s="51">
        <v>0</v>
      </c>
      <c r="BJ17" s="51">
        <v>0</v>
      </c>
      <c r="BK17" s="51">
        <v>0</v>
      </c>
      <c r="BL17" s="51">
        <v>0</v>
      </c>
      <c r="BM17" s="51">
        <v>0</v>
      </c>
      <c r="BN17" s="51">
        <v>0</v>
      </c>
      <c r="BO17" s="51">
        <v>0</v>
      </c>
    </row>
    <row r="18" spans="1:67" s="44" customFormat="1" ht="19.5" customHeight="1">
      <c r="A18" s="52"/>
      <c r="B18" s="54">
        <v>9</v>
      </c>
      <c r="C18" s="55" t="s">
        <v>103</v>
      </c>
      <c r="D18" s="51">
        <f t="shared" si="0"/>
        <v>10846.8</v>
      </c>
      <c r="E18" s="51">
        <f t="shared" si="1"/>
        <v>3086.883</v>
      </c>
      <c r="F18" s="51">
        <f t="shared" si="2"/>
        <v>10846.8</v>
      </c>
      <c r="G18" s="51">
        <f t="shared" si="3"/>
        <v>3086.883</v>
      </c>
      <c r="H18" s="51">
        <f t="shared" si="4"/>
        <v>0</v>
      </c>
      <c r="I18" s="51">
        <f t="shared" si="5"/>
        <v>0</v>
      </c>
      <c r="J18" s="51">
        <v>8877.5</v>
      </c>
      <c r="K18" s="51">
        <v>2976.883</v>
      </c>
      <c r="L18" s="51">
        <v>0</v>
      </c>
      <c r="M18" s="51">
        <v>0</v>
      </c>
      <c r="N18" s="51">
        <v>1127</v>
      </c>
      <c r="O18" s="51">
        <v>110</v>
      </c>
      <c r="P18" s="51">
        <v>200</v>
      </c>
      <c r="Q18" s="51">
        <v>73</v>
      </c>
      <c r="R18" s="51">
        <v>0</v>
      </c>
      <c r="S18" s="51">
        <v>0</v>
      </c>
      <c r="T18" s="51">
        <v>0</v>
      </c>
      <c r="U18" s="51">
        <v>0</v>
      </c>
      <c r="V18" s="51">
        <v>100</v>
      </c>
      <c r="W18" s="51">
        <v>0</v>
      </c>
      <c r="X18" s="51">
        <v>227</v>
      </c>
      <c r="Y18" s="51">
        <v>0</v>
      </c>
      <c r="Z18" s="51">
        <v>200</v>
      </c>
      <c r="AA18" s="51">
        <v>0</v>
      </c>
      <c r="AB18" s="51">
        <v>300</v>
      </c>
      <c r="AC18" s="51">
        <v>0</v>
      </c>
      <c r="AD18" s="51">
        <v>300</v>
      </c>
      <c r="AE18" s="51">
        <v>37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  <c r="AK18" s="51">
        <v>0</v>
      </c>
      <c r="AL18" s="51">
        <v>0</v>
      </c>
      <c r="AM18" s="51">
        <v>0</v>
      </c>
      <c r="AN18" s="51">
        <v>0</v>
      </c>
      <c r="AO18" s="51">
        <v>0</v>
      </c>
      <c r="AP18" s="51">
        <v>300</v>
      </c>
      <c r="AQ18" s="51">
        <v>0</v>
      </c>
      <c r="AR18" s="51">
        <f t="shared" si="6"/>
        <v>542.3</v>
      </c>
      <c r="AS18" s="51">
        <f t="shared" si="7"/>
        <v>0</v>
      </c>
      <c r="AT18" s="51">
        <v>542.3</v>
      </c>
      <c r="AU18" s="51">
        <v>0</v>
      </c>
      <c r="AV18" s="51">
        <v>0</v>
      </c>
      <c r="AW18" s="51">
        <v>0</v>
      </c>
      <c r="AX18" s="51">
        <v>542.3</v>
      </c>
      <c r="AY18" s="51">
        <v>0</v>
      </c>
      <c r="AZ18" s="51">
        <v>0</v>
      </c>
      <c r="BA18" s="51"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1">
        <v>0</v>
      </c>
      <c r="BH18" s="51">
        <v>0</v>
      </c>
      <c r="BI18" s="51">
        <v>0</v>
      </c>
      <c r="BJ18" s="51">
        <v>0</v>
      </c>
      <c r="BK18" s="51">
        <v>0</v>
      </c>
      <c r="BL18" s="51">
        <v>0</v>
      </c>
      <c r="BM18" s="51">
        <v>0</v>
      </c>
      <c r="BN18" s="51">
        <v>0</v>
      </c>
      <c r="BO18" s="51">
        <v>0</v>
      </c>
    </row>
    <row r="19" spans="1:67" s="44" customFormat="1" ht="19.5" customHeight="1">
      <c r="A19" s="52"/>
      <c r="B19" s="54">
        <v>10</v>
      </c>
      <c r="C19" s="55" t="s">
        <v>104</v>
      </c>
      <c r="D19" s="51">
        <f t="shared" si="0"/>
        <v>6690.7</v>
      </c>
      <c r="E19" s="51">
        <f t="shared" si="1"/>
        <v>2231</v>
      </c>
      <c r="F19" s="51">
        <f t="shared" si="2"/>
        <v>6690.7</v>
      </c>
      <c r="G19" s="51">
        <f t="shared" si="3"/>
        <v>2231</v>
      </c>
      <c r="H19" s="51">
        <f t="shared" si="4"/>
        <v>160</v>
      </c>
      <c r="I19" s="51">
        <f t="shared" si="5"/>
        <v>50</v>
      </c>
      <c r="J19" s="51">
        <v>5532</v>
      </c>
      <c r="K19" s="51">
        <v>2075.8</v>
      </c>
      <c r="L19" s="51">
        <v>85</v>
      </c>
      <c r="M19" s="51">
        <v>0</v>
      </c>
      <c r="N19" s="51">
        <v>770</v>
      </c>
      <c r="O19" s="51">
        <v>105.2</v>
      </c>
      <c r="P19" s="51">
        <v>50</v>
      </c>
      <c r="Q19" s="51">
        <v>12.5</v>
      </c>
      <c r="R19" s="51">
        <v>0</v>
      </c>
      <c r="S19" s="51">
        <v>0</v>
      </c>
      <c r="T19" s="51">
        <v>100</v>
      </c>
      <c r="U19" s="51">
        <v>0</v>
      </c>
      <c r="V19" s="51">
        <v>100</v>
      </c>
      <c r="W19" s="51">
        <v>25.2</v>
      </c>
      <c r="X19" s="51">
        <v>260</v>
      </c>
      <c r="Y19" s="51">
        <v>12.5</v>
      </c>
      <c r="Z19" s="51">
        <v>60</v>
      </c>
      <c r="AA19" s="51">
        <v>0</v>
      </c>
      <c r="AB19" s="51">
        <v>0</v>
      </c>
      <c r="AC19" s="51">
        <v>0</v>
      </c>
      <c r="AD19" s="51">
        <v>160</v>
      </c>
      <c r="AE19" s="51">
        <v>55</v>
      </c>
      <c r="AF19" s="51">
        <v>0</v>
      </c>
      <c r="AG19" s="51">
        <v>0</v>
      </c>
      <c r="AH19" s="51">
        <v>0</v>
      </c>
      <c r="AI19" s="51">
        <v>0</v>
      </c>
      <c r="AJ19" s="51">
        <v>0</v>
      </c>
      <c r="AK19" s="51">
        <v>0</v>
      </c>
      <c r="AL19" s="51">
        <v>0</v>
      </c>
      <c r="AM19" s="51">
        <v>0</v>
      </c>
      <c r="AN19" s="51">
        <v>0</v>
      </c>
      <c r="AO19" s="51">
        <v>0</v>
      </c>
      <c r="AP19" s="51">
        <v>141.7</v>
      </c>
      <c r="AQ19" s="51">
        <v>0</v>
      </c>
      <c r="AR19" s="51">
        <f t="shared" si="6"/>
        <v>2</v>
      </c>
      <c r="AS19" s="51">
        <f t="shared" si="7"/>
        <v>0</v>
      </c>
      <c r="AT19" s="51">
        <v>162</v>
      </c>
      <c r="AU19" s="51">
        <v>50</v>
      </c>
      <c r="AV19" s="51">
        <v>0</v>
      </c>
      <c r="AW19" s="51">
        <v>0</v>
      </c>
      <c r="AX19" s="51">
        <v>160</v>
      </c>
      <c r="AY19" s="51">
        <v>50</v>
      </c>
      <c r="AZ19" s="51">
        <v>0</v>
      </c>
      <c r="BA19" s="51">
        <v>0</v>
      </c>
      <c r="BB19" s="51">
        <v>160</v>
      </c>
      <c r="BC19" s="51">
        <v>50</v>
      </c>
      <c r="BD19" s="51">
        <v>160</v>
      </c>
      <c r="BE19" s="51">
        <v>50</v>
      </c>
      <c r="BF19" s="51">
        <v>0</v>
      </c>
      <c r="BG19" s="51">
        <v>0</v>
      </c>
      <c r="BH19" s="51">
        <v>0</v>
      </c>
      <c r="BI19" s="51">
        <v>0</v>
      </c>
      <c r="BJ19" s="51">
        <v>0</v>
      </c>
      <c r="BK19" s="51">
        <v>0</v>
      </c>
      <c r="BL19" s="51">
        <v>0</v>
      </c>
      <c r="BM19" s="51">
        <v>0</v>
      </c>
      <c r="BN19" s="51">
        <v>0</v>
      </c>
      <c r="BO19" s="51">
        <v>0</v>
      </c>
    </row>
    <row r="20" spans="1:67" s="44" customFormat="1" ht="19.5" customHeight="1">
      <c r="A20" s="52"/>
      <c r="B20" s="54">
        <v>11</v>
      </c>
      <c r="C20" s="55" t="s">
        <v>105</v>
      </c>
      <c r="D20" s="51">
        <f t="shared" si="0"/>
        <v>7100</v>
      </c>
      <c r="E20" s="51">
        <f t="shared" si="1"/>
        <v>2773</v>
      </c>
      <c r="F20" s="51">
        <f t="shared" si="2"/>
        <v>7100</v>
      </c>
      <c r="G20" s="51">
        <f t="shared" si="3"/>
        <v>2773</v>
      </c>
      <c r="H20" s="51">
        <f t="shared" si="4"/>
        <v>200</v>
      </c>
      <c r="I20" s="51">
        <f t="shared" si="5"/>
        <v>0</v>
      </c>
      <c r="J20" s="51">
        <v>6580</v>
      </c>
      <c r="K20" s="51">
        <v>2693</v>
      </c>
      <c r="L20" s="51">
        <v>0</v>
      </c>
      <c r="M20" s="51">
        <v>0</v>
      </c>
      <c r="N20" s="51">
        <v>220</v>
      </c>
      <c r="O20" s="51">
        <v>80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60</v>
      </c>
      <c r="Y20" s="51">
        <v>0</v>
      </c>
      <c r="Z20" s="51">
        <v>60</v>
      </c>
      <c r="AA20" s="51">
        <v>0</v>
      </c>
      <c r="AB20" s="51">
        <v>0</v>
      </c>
      <c r="AC20" s="51">
        <v>0</v>
      </c>
      <c r="AD20" s="51">
        <v>160</v>
      </c>
      <c r="AE20" s="51">
        <v>80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f t="shared" si="6"/>
        <v>100</v>
      </c>
      <c r="AS20" s="51">
        <f t="shared" si="7"/>
        <v>0</v>
      </c>
      <c r="AT20" s="51">
        <v>300</v>
      </c>
      <c r="AU20" s="51">
        <v>0</v>
      </c>
      <c r="AV20" s="51">
        <v>0</v>
      </c>
      <c r="AW20" s="51">
        <v>0</v>
      </c>
      <c r="AX20" s="51">
        <v>300</v>
      </c>
      <c r="AY20" s="51">
        <v>0</v>
      </c>
      <c r="AZ20" s="51">
        <v>0</v>
      </c>
      <c r="BA20" s="51">
        <v>0</v>
      </c>
      <c r="BB20" s="51">
        <v>200</v>
      </c>
      <c r="BC20" s="51">
        <v>0</v>
      </c>
      <c r="BD20" s="51">
        <v>200</v>
      </c>
      <c r="BE20" s="51">
        <v>0</v>
      </c>
      <c r="BF20" s="51">
        <v>0</v>
      </c>
      <c r="BG20" s="51">
        <v>0</v>
      </c>
      <c r="BH20" s="51"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  <c r="BO20" s="51">
        <v>0</v>
      </c>
    </row>
    <row r="21" spans="1:67" s="44" customFormat="1" ht="19.5" customHeight="1">
      <c r="A21" s="52"/>
      <c r="B21" s="54">
        <v>12</v>
      </c>
      <c r="C21" s="55" t="s">
        <v>106</v>
      </c>
      <c r="D21" s="51">
        <f t="shared" si="0"/>
        <v>102016</v>
      </c>
      <c r="E21" s="51">
        <f t="shared" si="1"/>
        <v>23299.909999999996</v>
      </c>
      <c r="F21" s="51">
        <f t="shared" si="2"/>
        <v>88004</v>
      </c>
      <c r="G21" s="51">
        <f t="shared" si="3"/>
        <v>15065.782</v>
      </c>
      <c r="H21" s="51">
        <f t="shared" si="4"/>
        <v>30012</v>
      </c>
      <c r="I21" s="51">
        <f t="shared" si="5"/>
        <v>9744.127999999999</v>
      </c>
      <c r="J21" s="51">
        <v>27081.1</v>
      </c>
      <c r="K21" s="51">
        <v>9046.482</v>
      </c>
      <c r="L21" s="51">
        <v>0</v>
      </c>
      <c r="M21" s="51">
        <v>0</v>
      </c>
      <c r="N21" s="51">
        <v>24450</v>
      </c>
      <c r="O21" s="51">
        <v>2617.8</v>
      </c>
      <c r="P21" s="51">
        <v>350</v>
      </c>
      <c r="Q21" s="51">
        <v>0</v>
      </c>
      <c r="R21" s="51">
        <v>3150</v>
      </c>
      <c r="S21" s="51">
        <v>0</v>
      </c>
      <c r="T21" s="51">
        <v>450</v>
      </c>
      <c r="U21" s="51">
        <v>102</v>
      </c>
      <c r="V21" s="51">
        <v>1200</v>
      </c>
      <c r="W21" s="51">
        <v>401.8</v>
      </c>
      <c r="X21" s="51">
        <v>2900</v>
      </c>
      <c r="Y21" s="51">
        <v>235</v>
      </c>
      <c r="Z21" s="51">
        <v>600</v>
      </c>
      <c r="AA21" s="51">
        <v>0</v>
      </c>
      <c r="AB21" s="51">
        <v>2450</v>
      </c>
      <c r="AC21" s="51">
        <v>50</v>
      </c>
      <c r="AD21" s="51">
        <v>10450</v>
      </c>
      <c r="AE21" s="51">
        <v>1731</v>
      </c>
      <c r="AF21" s="51">
        <v>0</v>
      </c>
      <c r="AG21" s="51">
        <v>0</v>
      </c>
      <c r="AH21" s="51">
        <v>0</v>
      </c>
      <c r="AI21" s="51">
        <v>0</v>
      </c>
      <c r="AJ21" s="51">
        <v>0</v>
      </c>
      <c r="AK21" s="51">
        <v>0</v>
      </c>
      <c r="AL21" s="51">
        <v>11507.3</v>
      </c>
      <c r="AM21" s="51">
        <v>138</v>
      </c>
      <c r="AN21" s="51">
        <v>4637.3</v>
      </c>
      <c r="AO21" s="51">
        <v>138</v>
      </c>
      <c r="AP21" s="51">
        <v>7000</v>
      </c>
      <c r="AQ21" s="51">
        <v>1740</v>
      </c>
      <c r="AR21" s="51">
        <f t="shared" si="6"/>
        <v>1965.5999999999985</v>
      </c>
      <c r="AS21" s="51">
        <f t="shared" si="7"/>
        <v>13.5</v>
      </c>
      <c r="AT21" s="51">
        <v>17965.6</v>
      </c>
      <c r="AU21" s="51">
        <v>1523.5</v>
      </c>
      <c r="AV21" s="51">
        <v>0</v>
      </c>
      <c r="AW21" s="51">
        <v>0</v>
      </c>
      <c r="AX21" s="51">
        <v>17265.6</v>
      </c>
      <c r="AY21" s="51">
        <v>1510</v>
      </c>
      <c r="AZ21" s="51">
        <v>0</v>
      </c>
      <c r="BA21" s="51">
        <v>0</v>
      </c>
      <c r="BB21" s="51">
        <v>16000</v>
      </c>
      <c r="BC21" s="51">
        <v>1510</v>
      </c>
      <c r="BD21" s="51">
        <v>10000</v>
      </c>
      <c r="BE21" s="51">
        <v>6678.8</v>
      </c>
      <c r="BF21" s="51">
        <v>20012</v>
      </c>
      <c r="BG21" s="51">
        <v>3350</v>
      </c>
      <c r="BH21" s="51"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-284.672</v>
      </c>
      <c r="BN21" s="51">
        <v>0</v>
      </c>
      <c r="BO21" s="51">
        <v>0</v>
      </c>
    </row>
    <row r="22" spans="1:67" s="44" customFormat="1" ht="19.5" customHeight="1">
      <c r="A22" s="52"/>
      <c r="B22" s="54">
        <v>13</v>
      </c>
      <c r="C22" s="55" t="s">
        <v>107</v>
      </c>
      <c r="D22" s="51">
        <f t="shared" si="0"/>
        <v>10067.5</v>
      </c>
      <c r="E22" s="51">
        <f t="shared" si="1"/>
        <v>2980.86</v>
      </c>
      <c r="F22" s="51">
        <f t="shared" si="2"/>
        <v>9657.5</v>
      </c>
      <c r="G22" s="51">
        <f t="shared" si="3"/>
        <v>2680.86</v>
      </c>
      <c r="H22" s="51">
        <f t="shared" si="4"/>
        <v>910</v>
      </c>
      <c r="I22" s="51">
        <f t="shared" si="5"/>
        <v>300</v>
      </c>
      <c r="J22" s="51">
        <v>6120</v>
      </c>
      <c r="K22" s="51">
        <v>2510.86</v>
      </c>
      <c r="L22" s="51">
        <v>0</v>
      </c>
      <c r="M22" s="51">
        <v>0</v>
      </c>
      <c r="N22" s="51">
        <v>1340</v>
      </c>
      <c r="O22" s="51">
        <v>50</v>
      </c>
      <c r="P22" s="51">
        <v>0</v>
      </c>
      <c r="Q22" s="51">
        <v>0</v>
      </c>
      <c r="R22" s="51">
        <v>0</v>
      </c>
      <c r="S22" s="51">
        <v>0</v>
      </c>
      <c r="T22" s="51">
        <v>220</v>
      </c>
      <c r="U22" s="51">
        <v>0</v>
      </c>
      <c r="V22" s="51">
        <v>200</v>
      </c>
      <c r="W22" s="51">
        <v>0</v>
      </c>
      <c r="X22" s="51">
        <v>100</v>
      </c>
      <c r="Y22" s="51">
        <v>0</v>
      </c>
      <c r="Z22" s="51">
        <v>0</v>
      </c>
      <c r="AA22" s="51">
        <v>0</v>
      </c>
      <c r="AB22" s="51">
        <v>0</v>
      </c>
      <c r="AC22" s="51">
        <v>0</v>
      </c>
      <c r="AD22" s="51">
        <v>700</v>
      </c>
      <c r="AE22" s="51">
        <v>50</v>
      </c>
      <c r="AF22" s="51">
        <v>0</v>
      </c>
      <c r="AG22" s="51">
        <v>0</v>
      </c>
      <c r="AH22" s="51">
        <v>0</v>
      </c>
      <c r="AI22" s="51">
        <v>0</v>
      </c>
      <c r="AJ22" s="51">
        <v>0</v>
      </c>
      <c r="AK22" s="51">
        <v>0</v>
      </c>
      <c r="AL22" s="51">
        <v>0</v>
      </c>
      <c r="AM22" s="51">
        <v>0</v>
      </c>
      <c r="AN22" s="51">
        <v>0</v>
      </c>
      <c r="AO22" s="51">
        <v>0</v>
      </c>
      <c r="AP22" s="51">
        <v>1200</v>
      </c>
      <c r="AQ22" s="51">
        <v>100</v>
      </c>
      <c r="AR22" s="51">
        <f t="shared" si="6"/>
        <v>497.5</v>
      </c>
      <c r="AS22" s="51">
        <f t="shared" si="7"/>
        <v>20</v>
      </c>
      <c r="AT22" s="51">
        <v>997.5</v>
      </c>
      <c r="AU22" s="51">
        <v>20</v>
      </c>
      <c r="AV22" s="51">
        <v>0</v>
      </c>
      <c r="AW22" s="51">
        <v>0</v>
      </c>
      <c r="AX22" s="51">
        <v>800</v>
      </c>
      <c r="AY22" s="51">
        <v>0</v>
      </c>
      <c r="AZ22" s="51">
        <v>0</v>
      </c>
      <c r="BA22" s="51">
        <v>0</v>
      </c>
      <c r="BB22" s="51">
        <v>500</v>
      </c>
      <c r="BC22" s="51">
        <v>0</v>
      </c>
      <c r="BD22" s="51">
        <v>2000</v>
      </c>
      <c r="BE22" s="51">
        <v>0</v>
      </c>
      <c r="BF22" s="51">
        <v>300</v>
      </c>
      <c r="BG22" s="51">
        <v>300</v>
      </c>
      <c r="BH22" s="51">
        <v>0</v>
      </c>
      <c r="BI22" s="51">
        <v>0</v>
      </c>
      <c r="BJ22" s="51">
        <v>0</v>
      </c>
      <c r="BK22" s="51">
        <v>0</v>
      </c>
      <c r="BL22" s="51">
        <v>-1390</v>
      </c>
      <c r="BM22" s="51">
        <v>0</v>
      </c>
      <c r="BN22" s="51">
        <v>0</v>
      </c>
      <c r="BO22" s="51">
        <v>0</v>
      </c>
    </row>
    <row r="23" spans="1:67" s="44" customFormat="1" ht="19.5" customHeight="1">
      <c r="A23" s="52"/>
      <c r="B23" s="54">
        <v>14</v>
      </c>
      <c r="C23" s="55" t="s">
        <v>108</v>
      </c>
      <c r="D23" s="51">
        <f t="shared" si="0"/>
        <v>11554.9</v>
      </c>
      <c r="E23" s="51">
        <f t="shared" si="1"/>
        <v>2752.9979999999996</v>
      </c>
      <c r="F23" s="51">
        <f t="shared" si="2"/>
        <v>11554.9</v>
      </c>
      <c r="G23" s="51">
        <f t="shared" si="3"/>
        <v>2781.798</v>
      </c>
      <c r="H23" s="51">
        <f t="shared" si="4"/>
        <v>0</v>
      </c>
      <c r="I23" s="51">
        <f t="shared" si="5"/>
        <v>-28.8</v>
      </c>
      <c r="J23" s="51">
        <v>9644.9</v>
      </c>
      <c r="K23" s="51">
        <v>2581.298</v>
      </c>
      <c r="L23" s="51">
        <v>0</v>
      </c>
      <c r="M23" s="51">
        <v>0</v>
      </c>
      <c r="N23" s="51">
        <v>1115</v>
      </c>
      <c r="O23" s="51">
        <v>197.5</v>
      </c>
      <c r="P23" s="51">
        <v>150</v>
      </c>
      <c r="Q23" s="51">
        <v>72.5</v>
      </c>
      <c r="R23" s="51">
        <v>0</v>
      </c>
      <c r="S23" s="51">
        <v>0</v>
      </c>
      <c r="T23" s="51">
        <v>0</v>
      </c>
      <c r="U23" s="51">
        <v>0</v>
      </c>
      <c r="V23" s="51">
        <v>250</v>
      </c>
      <c r="W23" s="51">
        <v>0</v>
      </c>
      <c r="X23" s="51">
        <v>315</v>
      </c>
      <c r="Y23" s="51">
        <v>0</v>
      </c>
      <c r="Z23" s="51">
        <v>110</v>
      </c>
      <c r="AA23" s="51">
        <v>0</v>
      </c>
      <c r="AB23" s="51">
        <v>0</v>
      </c>
      <c r="AC23" s="51">
        <v>0</v>
      </c>
      <c r="AD23" s="51">
        <v>400</v>
      </c>
      <c r="AE23" s="51">
        <v>125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  <c r="AK23" s="51">
        <v>0</v>
      </c>
      <c r="AL23" s="51">
        <v>0</v>
      </c>
      <c r="AM23" s="51">
        <v>0</v>
      </c>
      <c r="AN23" s="51">
        <v>0</v>
      </c>
      <c r="AO23" s="51">
        <v>0</v>
      </c>
      <c r="AP23" s="51">
        <v>170</v>
      </c>
      <c r="AQ23" s="51">
        <v>0</v>
      </c>
      <c r="AR23" s="51">
        <f t="shared" si="6"/>
        <v>625</v>
      </c>
      <c r="AS23" s="51">
        <f t="shared" si="7"/>
        <v>3</v>
      </c>
      <c r="AT23" s="51">
        <v>625</v>
      </c>
      <c r="AU23" s="51">
        <v>3</v>
      </c>
      <c r="AV23" s="51">
        <v>0</v>
      </c>
      <c r="AW23" s="51">
        <v>0</v>
      </c>
      <c r="AX23" s="51">
        <v>580</v>
      </c>
      <c r="AY23" s="51">
        <v>3</v>
      </c>
      <c r="AZ23" s="51"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1">
        <v>0</v>
      </c>
      <c r="BG23" s="51">
        <v>0</v>
      </c>
      <c r="BH23" s="51">
        <v>0</v>
      </c>
      <c r="BI23" s="51">
        <v>0</v>
      </c>
      <c r="BJ23" s="51">
        <v>0</v>
      </c>
      <c r="BK23" s="51">
        <v>0</v>
      </c>
      <c r="BL23" s="51">
        <v>0</v>
      </c>
      <c r="BM23" s="51">
        <v>-28.8</v>
      </c>
      <c r="BN23" s="51">
        <v>0</v>
      </c>
      <c r="BO23" s="51">
        <v>0</v>
      </c>
    </row>
    <row r="24" spans="1:67" s="44" customFormat="1" ht="21" customHeight="1">
      <c r="A24" s="52"/>
      <c r="B24" s="54">
        <v>15</v>
      </c>
      <c r="C24" s="55" t="s">
        <v>109</v>
      </c>
      <c r="D24" s="51">
        <f t="shared" si="0"/>
        <v>6791.3</v>
      </c>
      <c r="E24" s="51">
        <f t="shared" si="1"/>
        <v>2935.09</v>
      </c>
      <c r="F24" s="51">
        <f t="shared" si="2"/>
        <v>6291.3</v>
      </c>
      <c r="G24" s="51">
        <f t="shared" si="3"/>
        <v>2935.09</v>
      </c>
      <c r="H24" s="51">
        <f t="shared" si="4"/>
        <v>500</v>
      </c>
      <c r="I24" s="51">
        <f t="shared" si="5"/>
        <v>0</v>
      </c>
      <c r="J24" s="51">
        <v>5753</v>
      </c>
      <c r="K24" s="51">
        <v>2803.29</v>
      </c>
      <c r="L24" s="51">
        <v>0</v>
      </c>
      <c r="M24" s="51">
        <v>0</v>
      </c>
      <c r="N24" s="51">
        <v>226.3</v>
      </c>
      <c r="O24" s="51">
        <v>48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120.1</v>
      </c>
      <c r="Y24" s="51">
        <v>0</v>
      </c>
      <c r="Z24" s="51">
        <v>60.1</v>
      </c>
      <c r="AA24" s="51">
        <v>0</v>
      </c>
      <c r="AB24" s="51">
        <v>0</v>
      </c>
      <c r="AC24" s="51">
        <v>0</v>
      </c>
      <c r="AD24" s="51">
        <v>106.2</v>
      </c>
      <c r="AE24" s="51">
        <v>48</v>
      </c>
      <c r="AF24" s="51">
        <v>0</v>
      </c>
      <c r="AG24" s="51">
        <v>0</v>
      </c>
      <c r="AH24" s="51">
        <v>0</v>
      </c>
      <c r="AI24" s="51">
        <v>0</v>
      </c>
      <c r="AJ24" s="51"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f t="shared" si="6"/>
        <v>312</v>
      </c>
      <c r="AS24" s="51">
        <f t="shared" si="7"/>
        <v>83.8</v>
      </c>
      <c r="AT24" s="51">
        <v>312</v>
      </c>
      <c r="AU24" s="51">
        <v>83.8</v>
      </c>
      <c r="AV24" s="51">
        <v>0</v>
      </c>
      <c r="AW24" s="51">
        <v>0</v>
      </c>
      <c r="AX24" s="51">
        <v>302</v>
      </c>
      <c r="AY24" s="51">
        <v>83.8</v>
      </c>
      <c r="AZ24" s="51"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500</v>
      </c>
      <c r="BG24" s="51">
        <v>0</v>
      </c>
      <c r="BH24" s="51"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  <c r="BO24" s="51">
        <v>0</v>
      </c>
    </row>
    <row r="25" spans="1:67" s="44" customFormat="1" ht="19.5" customHeight="1">
      <c r="A25" s="52"/>
      <c r="B25" s="54">
        <v>16</v>
      </c>
      <c r="C25" s="55" t="s">
        <v>110</v>
      </c>
      <c r="D25" s="51">
        <f t="shared" si="0"/>
        <v>5505</v>
      </c>
      <c r="E25" s="51">
        <f t="shared" si="1"/>
        <v>2487.068</v>
      </c>
      <c r="F25" s="51">
        <f t="shared" si="2"/>
        <v>5505</v>
      </c>
      <c r="G25" s="51">
        <f t="shared" si="3"/>
        <v>2487.068</v>
      </c>
      <c r="H25" s="51">
        <f t="shared" si="4"/>
        <v>100</v>
      </c>
      <c r="I25" s="51">
        <f t="shared" si="5"/>
        <v>0</v>
      </c>
      <c r="J25" s="51">
        <v>4470</v>
      </c>
      <c r="K25" s="51">
        <v>2092.068</v>
      </c>
      <c r="L25" s="51">
        <v>120</v>
      </c>
      <c r="M25" s="51">
        <v>120</v>
      </c>
      <c r="N25" s="51">
        <v>495</v>
      </c>
      <c r="O25" s="51">
        <v>177</v>
      </c>
      <c r="P25" s="51">
        <v>40</v>
      </c>
      <c r="Q25" s="51">
        <v>20</v>
      </c>
      <c r="R25" s="51">
        <v>0</v>
      </c>
      <c r="S25" s="51">
        <v>0</v>
      </c>
      <c r="T25" s="51">
        <v>130</v>
      </c>
      <c r="U25" s="51">
        <v>39</v>
      </c>
      <c r="V25" s="51">
        <v>200</v>
      </c>
      <c r="W25" s="51">
        <v>98</v>
      </c>
      <c r="X25" s="51">
        <v>75</v>
      </c>
      <c r="Y25" s="51">
        <v>0</v>
      </c>
      <c r="Z25" s="51">
        <v>50</v>
      </c>
      <c r="AA25" s="51">
        <v>0</v>
      </c>
      <c r="AB25" s="51">
        <v>0</v>
      </c>
      <c r="AC25" s="51">
        <v>0</v>
      </c>
      <c r="AD25" s="51">
        <v>50</v>
      </c>
      <c r="AE25" s="51">
        <v>20</v>
      </c>
      <c r="AF25" s="51">
        <v>0</v>
      </c>
      <c r="AG25" s="51">
        <v>0</v>
      </c>
      <c r="AH25" s="51">
        <v>0</v>
      </c>
      <c r="AI25" s="51">
        <v>0</v>
      </c>
      <c r="AJ25" s="51">
        <v>0</v>
      </c>
      <c r="AK25" s="51">
        <v>0</v>
      </c>
      <c r="AL25" s="51">
        <v>0</v>
      </c>
      <c r="AM25" s="51">
        <v>0</v>
      </c>
      <c r="AN25" s="51">
        <v>0</v>
      </c>
      <c r="AO25" s="51">
        <v>0</v>
      </c>
      <c r="AP25" s="51">
        <v>100</v>
      </c>
      <c r="AQ25" s="51">
        <v>96</v>
      </c>
      <c r="AR25" s="51">
        <f t="shared" si="6"/>
        <v>220</v>
      </c>
      <c r="AS25" s="51">
        <f t="shared" si="7"/>
        <v>2</v>
      </c>
      <c r="AT25" s="51">
        <v>320</v>
      </c>
      <c r="AU25" s="51">
        <v>2</v>
      </c>
      <c r="AV25" s="51">
        <v>0</v>
      </c>
      <c r="AW25" s="51">
        <v>0</v>
      </c>
      <c r="AX25" s="51">
        <v>300</v>
      </c>
      <c r="AY25" s="51">
        <v>0</v>
      </c>
      <c r="AZ25" s="51">
        <v>0</v>
      </c>
      <c r="BA25" s="51">
        <v>0</v>
      </c>
      <c r="BB25" s="51">
        <v>100</v>
      </c>
      <c r="BC25" s="51">
        <v>0</v>
      </c>
      <c r="BD25" s="51">
        <v>100</v>
      </c>
      <c r="BE25" s="51">
        <v>0</v>
      </c>
      <c r="BF25" s="51">
        <v>0</v>
      </c>
      <c r="BG25" s="51">
        <v>0</v>
      </c>
      <c r="BH25" s="51">
        <v>0</v>
      </c>
      <c r="BI25" s="51">
        <v>0</v>
      </c>
      <c r="BJ25" s="51">
        <v>0</v>
      </c>
      <c r="BK25" s="51">
        <v>0</v>
      </c>
      <c r="BL25" s="51">
        <v>0</v>
      </c>
      <c r="BM25" s="51">
        <v>0</v>
      </c>
      <c r="BN25" s="51">
        <v>0</v>
      </c>
      <c r="BO25" s="51">
        <v>0</v>
      </c>
    </row>
    <row r="26" spans="1:67" s="44" customFormat="1" ht="19.5" customHeight="1">
      <c r="A26" s="52"/>
      <c r="B26" s="54">
        <v>17</v>
      </c>
      <c r="C26" s="56" t="s">
        <v>111</v>
      </c>
      <c r="D26" s="51">
        <f t="shared" si="0"/>
        <v>6531.4</v>
      </c>
      <c r="E26" s="51">
        <f t="shared" si="1"/>
        <v>2406.65</v>
      </c>
      <c r="F26" s="51">
        <f t="shared" si="2"/>
        <v>6531.4</v>
      </c>
      <c r="G26" s="51">
        <f t="shared" si="3"/>
        <v>2661.75</v>
      </c>
      <c r="H26" s="51">
        <f t="shared" si="4"/>
        <v>0</v>
      </c>
      <c r="I26" s="51">
        <f t="shared" si="5"/>
        <v>-255.0999999999999</v>
      </c>
      <c r="J26" s="51">
        <v>5161.4</v>
      </c>
      <c r="K26" s="51">
        <v>2389.75</v>
      </c>
      <c r="L26" s="51">
        <v>100</v>
      </c>
      <c r="M26" s="51">
        <v>0</v>
      </c>
      <c r="N26" s="51">
        <v>810</v>
      </c>
      <c r="O26" s="51">
        <v>272</v>
      </c>
      <c r="P26" s="51">
        <v>150</v>
      </c>
      <c r="Q26" s="51">
        <v>59</v>
      </c>
      <c r="R26" s="51">
        <v>0</v>
      </c>
      <c r="S26" s="51">
        <v>0</v>
      </c>
      <c r="T26" s="51">
        <v>100</v>
      </c>
      <c r="U26" s="51">
        <v>0</v>
      </c>
      <c r="V26" s="51">
        <v>250</v>
      </c>
      <c r="W26" s="51">
        <v>100</v>
      </c>
      <c r="X26" s="51">
        <v>160</v>
      </c>
      <c r="Y26" s="51">
        <v>50</v>
      </c>
      <c r="Z26" s="51">
        <v>100</v>
      </c>
      <c r="AA26" s="51">
        <v>50</v>
      </c>
      <c r="AB26" s="51">
        <v>0</v>
      </c>
      <c r="AC26" s="51">
        <v>0</v>
      </c>
      <c r="AD26" s="51">
        <v>150</v>
      </c>
      <c r="AE26" s="51">
        <v>63</v>
      </c>
      <c r="AF26" s="51">
        <v>0</v>
      </c>
      <c r="AG26" s="51">
        <v>0</v>
      </c>
      <c r="AH26" s="51">
        <v>0</v>
      </c>
      <c r="AI26" s="51">
        <v>0</v>
      </c>
      <c r="AJ26" s="51"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f t="shared" si="6"/>
        <v>460</v>
      </c>
      <c r="AS26" s="51">
        <f t="shared" si="7"/>
        <v>0</v>
      </c>
      <c r="AT26" s="51">
        <v>460</v>
      </c>
      <c r="AU26" s="51">
        <v>0</v>
      </c>
      <c r="AV26" s="51">
        <v>0</v>
      </c>
      <c r="AW26" s="51">
        <v>0</v>
      </c>
      <c r="AX26" s="51">
        <v>410</v>
      </c>
      <c r="AY26" s="51">
        <v>0</v>
      </c>
      <c r="AZ26" s="51">
        <v>0</v>
      </c>
      <c r="BA26" s="51">
        <v>0</v>
      </c>
      <c r="BB26" s="51">
        <v>0</v>
      </c>
      <c r="BC26" s="51">
        <v>0</v>
      </c>
      <c r="BD26" s="51">
        <v>660</v>
      </c>
      <c r="BE26" s="51">
        <v>400</v>
      </c>
      <c r="BF26" s="51">
        <v>374</v>
      </c>
      <c r="BG26" s="51">
        <v>374</v>
      </c>
      <c r="BH26" s="51">
        <v>0</v>
      </c>
      <c r="BI26" s="51">
        <v>0</v>
      </c>
      <c r="BJ26" s="51">
        <v>0</v>
      </c>
      <c r="BK26" s="51">
        <v>0</v>
      </c>
      <c r="BL26" s="51">
        <v>-1034</v>
      </c>
      <c r="BM26" s="51">
        <v>-1029.1</v>
      </c>
      <c r="BN26" s="51">
        <v>0</v>
      </c>
      <c r="BO26" s="51">
        <v>0</v>
      </c>
    </row>
    <row r="27" spans="1:67" s="44" customFormat="1" ht="21" customHeight="1">
      <c r="A27" s="52"/>
      <c r="B27" s="54">
        <v>18</v>
      </c>
      <c r="C27" s="55" t="s">
        <v>112</v>
      </c>
      <c r="D27" s="51">
        <f t="shared" si="0"/>
        <v>8163.2</v>
      </c>
      <c r="E27" s="51">
        <f t="shared" si="1"/>
        <v>3221.24</v>
      </c>
      <c r="F27" s="51">
        <f t="shared" si="2"/>
        <v>7963.2</v>
      </c>
      <c r="G27" s="51">
        <f t="shared" si="3"/>
        <v>3221.24</v>
      </c>
      <c r="H27" s="51">
        <f t="shared" si="4"/>
        <v>200</v>
      </c>
      <c r="I27" s="51">
        <f t="shared" si="5"/>
        <v>0</v>
      </c>
      <c r="J27" s="51">
        <v>6803</v>
      </c>
      <c r="K27" s="51">
        <v>3064.24</v>
      </c>
      <c r="L27" s="51">
        <v>0</v>
      </c>
      <c r="M27" s="51">
        <v>0</v>
      </c>
      <c r="N27" s="51">
        <v>800.2</v>
      </c>
      <c r="O27" s="51">
        <v>157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200</v>
      </c>
      <c r="W27" s="51">
        <v>100</v>
      </c>
      <c r="X27" s="51">
        <v>160</v>
      </c>
      <c r="Y27" s="51">
        <v>47</v>
      </c>
      <c r="Z27" s="51">
        <v>50</v>
      </c>
      <c r="AA27" s="51">
        <v>0</v>
      </c>
      <c r="AB27" s="51">
        <v>400</v>
      </c>
      <c r="AC27" s="51">
        <v>0</v>
      </c>
      <c r="AD27" s="51">
        <v>40.2</v>
      </c>
      <c r="AE27" s="51">
        <v>10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f t="shared" si="6"/>
        <v>360</v>
      </c>
      <c r="AS27" s="51">
        <f t="shared" si="7"/>
        <v>0</v>
      </c>
      <c r="AT27" s="51">
        <v>360</v>
      </c>
      <c r="AU27" s="51">
        <v>0</v>
      </c>
      <c r="AV27" s="51">
        <v>0</v>
      </c>
      <c r="AW27" s="51">
        <v>0</v>
      </c>
      <c r="AX27" s="51">
        <v>350</v>
      </c>
      <c r="AY27" s="51">
        <v>0</v>
      </c>
      <c r="AZ27" s="51"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200</v>
      </c>
      <c r="BG27" s="51">
        <v>0</v>
      </c>
      <c r="BH27" s="51"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1">
        <v>0</v>
      </c>
    </row>
    <row r="28" spans="1:67" s="44" customFormat="1" ht="21" customHeight="1">
      <c r="A28" s="52"/>
      <c r="B28" s="54">
        <v>19</v>
      </c>
      <c r="C28" s="55" t="s">
        <v>113</v>
      </c>
      <c r="D28" s="51">
        <f t="shared" si="0"/>
        <v>12191.7</v>
      </c>
      <c r="E28" s="51">
        <f t="shared" si="1"/>
        <v>4163.436</v>
      </c>
      <c r="F28" s="51">
        <f t="shared" si="2"/>
        <v>12191.7</v>
      </c>
      <c r="G28" s="51">
        <f t="shared" si="3"/>
        <v>4463.436</v>
      </c>
      <c r="H28" s="51">
        <f t="shared" si="4"/>
        <v>100</v>
      </c>
      <c r="I28" s="51">
        <f t="shared" si="5"/>
        <v>-300</v>
      </c>
      <c r="J28" s="51">
        <v>8946</v>
      </c>
      <c r="K28" s="51">
        <v>4105.436</v>
      </c>
      <c r="L28" s="51">
        <v>0</v>
      </c>
      <c r="M28" s="51">
        <v>0</v>
      </c>
      <c r="N28" s="51">
        <v>1900</v>
      </c>
      <c r="O28" s="51">
        <v>165</v>
      </c>
      <c r="P28" s="51">
        <v>100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200</v>
      </c>
      <c r="W28" s="51">
        <v>80</v>
      </c>
      <c r="X28" s="51">
        <v>700</v>
      </c>
      <c r="Y28" s="51">
        <v>85</v>
      </c>
      <c r="Z28" s="51">
        <v>600</v>
      </c>
      <c r="AA28" s="51">
        <v>0</v>
      </c>
      <c r="AB28" s="51">
        <v>200</v>
      </c>
      <c r="AC28" s="51">
        <v>0</v>
      </c>
      <c r="AD28" s="51">
        <v>600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51">
        <v>600</v>
      </c>
      <c r="AQ28" s="51">
        <v>169</v>
      </c>
      <c r="AR28" s="51">
        <f t="shared" si="6"/>
        <v>645.7</v>
      </c>
      <c r="AS28" s="51">
        <f t="shared" si="7"/>
        <v>24</v>
      </c>
      <c r="AT28" s="51">
        <v>745.7</v>
      </c>
      <c r="AU28" s="51">
        <v>24</v>
      </c>
      <c r="AV28" s="51">
        <v>0</v>
      </c>
      <c r="AW28" s="51">
        <v>0</v>
      </c>
      <c r="AX28" s="51">
        <v>645.7</v>
      </c>
      <c r="AY28" s="51">
        <v>24</v>
      </c>
      <c r="AZ28" s="51">
        <v>0</v>
      </c>
      <c r="BA28" s="51">
        <v>0</v>
      </c>
      <c r="BB28" s="51">
        <v>100</v>
      </c>
      <c r="BC28" s="51">
        <v>0</v>
      </c>
      <c r="BD28" s="51">
        <v>0</v>
      </c>
      <c r="BE28" s="51">
        <v>0</v>
      </c>
      <c r="BF28" s="51">
        <v>100</v>
      </c>
      <c r="BG28" s="51">
        <v>0</v>
      </c>
      <c r="BH28" s="51">
        <v>0</v>
      </c>
      <c r="BI28" s="51">
        <v>0</v>
      </c>
      <c r="BJ28" s="51">
        <v>0</v>
      </c>
      <c r="BK28" s="51">
        <v>-300</v>
      </c>
      <c r="BL28" s="51">
        <v>0</v>
      </c>
      <c r="BM28" s="51">
        <v>0</v>
      </c>
      <c r="BN28" s="51">
        <v>0</v>
      </c>
      <c r="BO28" s="51">
        <v>0</v>
      </c>
    </row>
    <row r="29" spans="1:67" s="44" customFormat="1" ht="21" customHeight="1">
      <c r="A29" s="52"/>
      <c r="B29" s="54">
        <v>20</v>
      </c>
      <c r="C29" s="55" t="s">
        <v>114</v>
      </c>
      <c r="D29" s="51">
        <f t="shared" si="0"/>
        <v>12970</v>
      </c>
      <c r="E29" s="51">
        <f t="shared" si="1"/>
        <v>5119.1810000000005</v>
      </c>
      <c r="F29" s="51">
        <f t="shared" si="2"/>
        <v>12970</v>
      </c>
      <c r="G29" s="51">
        <f t="shared" si="3"/>
        <v>5119.1810000000005</v>
      </c>
      <c r="H29" s="51">
        <f t="shared" si="4"/>
        <v>400</v>
      </c>
      <c r="I29" s="51">
        <f t="shared" si="5"/>
        <v>0</v>
      </c>
      <c r="J29" s="51">
        <v>11350</v>
      </c>
      <c r="K29" s="51">
        <v>4706.381</v>
      </c>
      <c r="L29" s="51">
        <v>0</v>
      </c>
      <c r="M29" s="51">
        <v>0</v>
      </c>
      <c r="N29" s="51">
        <v>590</v>
      </c>
      <c r="O29" s="51">
        <v>132.8</v>
      </c>
      <c r="P29" s="51">
        <v>100</v>
      </c>
      <c r="Q29" s="51">
        <v>30</v>
      </c>
      <c r="R29" s="51">
        <v>0</v>
      </c>
      <c r="S29" s="51">
        <v>0</v>
      </c>
      <c r="T29" s="51">
        <v>120</v>
      </c>
      <c r="U29" s="51">
        <v>52.8</v>
      </c>
      <c r="V29" s="51">
        <v>100</v>
      </c>
      <c r="W29" s="51">
        <v>0</v>
      </c>
      <c r="X29" s="51">
        <v>100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100</v>
      </c>
      <c r="AE29" s="51">
        <v>50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380</v>
      </c>
      <c r="AQ29" s="51">
        <v>165</v>
      </c>
      <c r="AR29" s="51">
        <f t="shared" si="6"/>
        <v>250</v>
      </c>
      <c r="AS29" s="51">
        <f t="shared" si="7"/>
        <v>115</v>
      </c>
      <c r="AT29" s="51">
        <v>650</v>
      </c>
      <c r="AU29" s="51">
        <v>115</v>
      </c>
      <c r="AV29" s="51">
        <v>0</v>
      </c>
      <c r="AW29" s="51">
        <v>0</v>
      </c>
      <c r="AX29" s="51">
        <v>650</v>
      </c>
      <c r="AY29" s="51">
        <v>115</v>
      </c>
      <c r="AZ29" s="51">
        <v>0</v>
      </c>
      <c r="BA29" s="51">
        <v>0</v>
      </c>
      <c r="BB29" s="51">
        <v>400</v>
      </c>
      <c r="BC29" s="51">
        <v>0</v>
      </c>
      <c r="BD29" s="51">
        <v>0</v>
      </c>
      <c r="BE29" s="51">
        <v>0</v>
      </c>
      <c r="BF29" s="51">
        <v>400</v>
      </c>
      <c r="BG29" s="51">
        <v>0</v>
      </c>
      <c r="BH29" s="51"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</row>
    <row r="30" spans="1:67" s="44" customFormat="1" ht="21" customHeight="1">
      <c r="A30" s="52"/>
      <c r="B30" s="54">
        <v>21</v>
      </c>
      <c r="C30" s="55" t="s">
        <v>115</v>
      </c>
      <c r="D30" s="51">
        <f t="shared" si="0"/>
        <v>21642.500000000004</v>
      </c>
      <c r="E30" s="51">
        <f t="shared" si="1"/>
        <v>5405.721</v>
      </c>
      <c r="F30" s="51">
        <f t="shared" si="2"/>
        <v>18757.800000000003</v>
      </c>
      <c r="G30" s="51">
        <f t="shared" si="3"/>
        <v>4881.321</v>
      </c>
      <c r="H30" s="51">
        <f t="shared" si="4"/>
        <v>2884.7</v>
      </c>
      <c r="I30" s="51">
        <f t="shared" si="5"/>
        <v>524.4</v>
      </c>
      <c r="J30" s="51">
        <v>10000</v>
      </c>
      <c r="K30" s="51">
        <v>3417.716</v>
      </c>
      <c r="L30" s="51">
        <v>0</v>
      </c>
      <c r="M30" s="51">
        <v>0</v>
      </c>
      <c r="N30" s="51">
        <v>4826.5</v>
      </c>
      <c r="O30" s="51">
        <v>443.605</v>
      </c>
      <c r="P30" s="51">
        <v>300</v>
      </c>
      <c r="Q30" s="51">
        <v>143.105</v>
      </c>
      <c r="R30" s="51">
        <v>0</v>
      </c>
      <c r="S30" s="51">
        <v>0</v>
      </c>
      <c r="T30" s="51">
        <v>80</v>
      </c>
      <c r="U30" s="51">
        <v>0</v>
      </c>
      <c r="V30" s="51">
        <v>450</v>
      </c>
      <c r="W30" s="51">
        <v>95.5</v>
      </c>
      <c r="X30" s="51">
        <v>90.5</v>
      </c>
      <c r="Y30" s="51">
        <v>0</v>
      </c>
      <c r="Z30" s="51">
        <v>40.5</v>
      </c>
      <c r="AA30" s="51">
        <v>0</v>
      </c>
      <c r="AB30" s="51">
        <v>0</v>
      </c>
      <c r="AC30" s="51">
        <v>0</v>
      </c>
      <c r="AD30" s="51">
        <v>3906</v>
      </c>
      <c r="AE30" s="51">
        <v>205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2953.4</v>
      </c>
      <c r="AQ30" s="51">
        <v>1020</v>
      </c>
      <c r="AR30" s="51">
        <f t="shared" si="6"/>
        <v>977.9</v>
      </c>
      <c r="AS30" s="51">
        <f t="shared" si="7"/>
        <v>0</v>
      </c>
      <c r="AT30" s="51">
        <v>977.9</v>
      </c>
      <c r="AU30" s="51">
        <v>0</v>
      </c>
      <c r="AV30" s="51">
        <v>0</v>
      </c>
      <c r="AW30" s="51">
        <v>0</v>
      </c>
      <c r="AX30" s="51">
        <v>937.9</v>
      </c>
      <c r="AY30" s="51">
        <v>0</v>
      </c>
      <c r="AZ30" s="51"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2884.7</v>
      </c>
      <c r="BG30" s="51">
        <v>524.4</v>
      </c>
      <c r="BH30" s="51"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1">
        <v>0</v>
      </c>
      <c r="BO30" s="51">
        <v>0</v>
      </c>
    </row>
    <row r="31" spans="1:67" s="44" customFormat="1" ht="18.75" customHeight="1">
      <c r="A31" s="52"/>
      <c r="B31" s="54">
        <v>22</v>
      </c>
      <c r="C31" s="55" t="s">
        <v>116</v>
      </c>
      <c r="D31" s="51">
        <f t="shared" si="0"/>
        <v>8797.1</v>
      </c>
      <c r="E31" s="51">
        <f t="shared" si="1"/>
        <v>3082.719</v>
      </c>
      <c r="F31" s="51">
        <f t="shared" si="2"/>
        <v>8193.1</v>
      </c>
      <c r="G31" s="51">
        <f t="shared" si="3"/>
        <v>2712.719</v>
      </c>
      <c r="H31" s="51">
        <f t="shared" si="4"/>
        <v>604</v>
      </c>
      <c r="I31" s="51">
        <f t="shared" si="5"/>
        <v>370</v>
      </c>
      <c r="J31" s="51">
        <v>5800</v>
      </c>
      <c r="K31" s="51">
        <v>2315.719</v>
      </c>
      <c r="L31" s="51">
        <v>0</v>
      </c>
      <c r="M31" s="51">
        <v>0</v>
      </c>
      <c r="N31" s="51">
        <v>1525</v>
      </c>
      <c r="O31" s="51">
        <v>267</v>
      </c>
      <c r="P31" s="51">
        <v>200</v>
      </c>
      <c r="Q31" s="51">
        <v>100</v>
      </c>
      <c r="R31" s="51">
        <v>0</v>
      </c>
      <c r="S31" s="51">
        <v>0</v>
      </c>
      <c r="T31" s="51">
        <v>260</v>
      </c>
      <c r="U31" s="51">
        <v>112</v>
      </c>
      <c r="V31" s="51">
        <v>100</v>
      </c>
      <c r="W31" s="51">
        <v>30</v>
      </c>
      <c r="X31" s="51">
        <v>65</v>
      </c>
      <c r="Y31" s="51">
        <v>25</v>
      </c>
      <c r="Z31" s="51">
        <v>0</v>
      </c>
      <c r="AA31" s="51">
        <v>0</v>
      </c>
      <c r="AB31" s="51">
        <v>0</v>
      </c>
      <c r="AC31" s="51">
        <v>0</v>
      </c>
      <c r="AD31" s="51">
        <v>400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430</v>
      </c>
      <c r="AQ31" s="51">
        <v>130</v>
      </c>
      <c r="AR31" s="51">
        <f t="shared" si="6"/>
        <v>438.1</v>
      </c>
      <c r="AS31" s="51">
        <f t="shared" si="7"/>
        <v>0</v>
      </c>
      <c r="AT31" s="51">
        <v>438.1</v>
      </c>
      <c r="AU31" s="51">
        <v>0</v>
      </c>
      <c r="AV31" s="51">
        <v>0</v>
      </c>
      <c r="AW31" s="51">
        <v>0</v>
      </c>
      <c r="AX31" s="51">
        <v>418.1</v>
      </c>
      <c r="AY31" s="51">
        <v>0</v>
      </c>
      <c r="AZ31" s="51">
        <v>0</v>
      </c>
      <c r="BA31" s="51">
        <v>0</v>
      </c>
      <c r="BB31" s="51">
        <v>0</v>
      </c>
      <c r="BC31" s="51">
        <v>0</v>
      </c>
      <c r="BD31" s="51">
        <v>520</v>
      </c>
      <c r="BE31" s="51">
        <v>370</v>
      </c>
      <c r="BF31" s="51">
        <v>484</v>
      </c>
      <c r="BG31" s="51">
        <v>0</v>
      </c>
      <c r="BH31" s="51">
        <v>0</v>
      </c>
      <c r="BI31" s="51">
        <v>0</v>
      </c>
      <c r="BJ31" s="51">
        <v>0</v>
      </c>
      <c r="BK31" s="51">
        <v>0</v>
      </c>
      <c r="BL31" s="51">
        <v>-400</v>
      </c>
      <c r="BM31" s="51">
        <v>0</v>
      </c>
      <c r="BN31" s="51">
        <v>0</v>
      </c>
      <c r="BO31" s="51">
        <v>0</v>
      </c>
    </row>
    <row r="32" spans="1:67" ht="16.5" customHeight="1">
      <c r="A32" s="52"/>
      <c r="B32" s="54">
        <v>23</v>
      </c>
      <c r="C32" s="55" t="s">
        <v>117</v>
      </c>
      <c r="D32" s="51">
        <f t="shared" si="0"/>
        <v>16451.9</v>
      </c>
      <c r="E32" s="51">
        <f t="shared" si="1"/>
        <v>5809.956999999999</v>
      </c>
      <c r="F32" s="51">
        <f t="shared" si="2"/>
        <v>14579.7</v>
      </c>
      <c r="G32" s="51">
        <f t="shared" si="3"/>
        <v>5809.956999999999</v>
      </c>
      <c r="H32" s="51">
        <f t="shared" si="4"/>
        <v>1872.2</v>
      </c>
      <c r="I32" s="51">
        <f t="shared" si="5"/>
        <v>0</v>
      </c>
      <c r="J32" s="51">
        <v>12500</v>
      </c>
      <c r="K32" s="51">
        <v>5360.449</v>
      </c>
      <c r="L32" s="51">
        <v>0</v>
      </c>
      <c r="M32" s="51">
        <v>0</v>
      </c>
      <c r="N32" s="51">
        <v>1090</v>
      </c>
      <c r="O32" s="51">
        <v>119.508</v>
      </c>
      <c r="P32" s="51">
        <v>80</v>
      </c>
      <c r="Q32" s="51">
        <v>33.508</v>
      </c>
      <c r="R32" s="51">
        <v>0</v>
      </c>
      <c r="S32" s="51">
        <v>0</v>
      </c>
      <c r="T32" s="51">
        <v>0</v>
      </c>
      <c r="U32" s="51">
        <v>0</v>
      </c>
      <c r="V32" s="51">
        <v>60</v>
      </c>
      <c r="W32" s="51">
        <v>0</v>
      </c>
      <c r="X32" s="51">
        <v>600</v>
      </c>
      <c r="Y32" s="51">
        <v>48</v>
      </c>
      <c r="Z32" s="51">
        <v>200</v>
      </c>
      <c r="AA32" s="51">
        <v>0</v>
      </c>
      <c r="AB32" s="51">
        <v>0</v>
      </c>
      <c r="AC32" s="51">
        <v>0</v>
      </c>
      <c r="AD32" s="51">
        <v>350</v>
      </c>
      <c r="AE32" s="51">
        <v>38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220</v>
      </c>
      <c r="AQ32" s="51">
        <v>150</v>
      </c>
      <c r="AR32" s="51">
        <f t="shared" si="6"/>
        <v>769.7</v>
      </c>
      <c r="AS32" s="51">
        <f t="shared" si="7"/>
        <v>180</v>
      </c>
      <c r="AT32" s="51">
        <v>769.7</v>
      </c>
      <c r="AU32" s="51">
        <v>180</v>
      </c>
      <c r="AV32" s="51">
        <v>0</v>
      </c>
      <c r="AW32" s="51">
        <v>0</v>
      </c>
      <c r="AX32" s="51">
        <v>729.7</v>
      </c>
      <c r="AY32" s="51">
        <v>180</v>
      </c>
      <c r="AZ32" s="51"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1872.2</v>
      </c>
      <c r="BG32" s="51">
        <v>0</v>
      </c>
      <c r="BH32" s="51"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1">
        <v>0</v>
      </c>
      <c r="BO32" s="51">
        <v>0</v>
      </c>
    </row>
    <row r="33" spans="1:67" ht="16.5" customHeight="1">
      <c r="A33" s="52"/>
      <c r="B33" s="54">
        <v>24</v>
      </c>
      <c r="C33" s="55" t="s">
        <v>118</v>
      </c>
      <c r="D33" s="51">
        <f t="shared" si="0"/>
        <v>30737.7</v>
      </c>
      <c r="E33" s="51">
        <f t="shared" si="1"/>
        <v>9060.788</v>
      </c>
      <c r="F33" s="51">
        <f t="shared" si="2"/>
        <v>26627.7</v>
      </c>
      <c r="G33" s="51">
        <f t="shared" si="3"/>
        <v>9060.788</v>
      </c>
      <c r="H33" s="51">
        <f t="shared" si="4"/>
        <v>4110</v>
      </c>
      <c r="I33" s="51">
        <f t="shared" si="5"/>
        <v>0</v>
      </c>
      <c r="J33" s="51">
        <v>14000</v>
      </c>
      <c r="K33" s="51">
        <v>6473.888</v>
      </c>
      <c r="L33" s="51">
        <v>0</v>
      </c>
      <c r="M33" s="51">
        <v>0</v>
      </c>
      <c r="N33" s="51">
        <v>8577.7</v>
      </c>
      <c r="O33" s="51">
        <v>1783.9</v>
      </c>
      <c r="P33" s="51">
        <v>300</v>
      </c>
      <c r="Q33" s="51">
        <v>134.5</v>
      </c>
      <c r="R33" s="51">
        <v>0</v>
      </c>
      <c r="S33" s="51">
        <v>0</v>
      </c>
      <c r="T33" s="51">
        <v>450</v>
      </c>
      <c r="U33" s="51">
        <v>166</v>
      </c>
      <c r="V33" s="51">
        <v>500</v>
      </c>
      <c r="W33" s="51">
        <v>30</v>
      </c>
      <c r="X33" s="51">
        <v>2400</v>
      </c>
      <c r="Y33" s="51">
        <v>405.4</v>
      </c>
      <c r="Z33" s="51">
        <v>2000</v>
      </c>
      <c r="AA33" s="51">
        <v>350</v>
      </c>
      <c r="AB33" s="51">
        <v>3302.7</v>
      </c>
      <c r="AC33" s="51">
        <v>750</v>
      </c>
      <c r="AD33" s="51">
        <v>1325</v>
      </c>
      <c r="AE33" s="51">
        <v>198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2300</v>
      </c>
      <c r="AQ33" s="51">
        <v>800</v>
      </c>
      <c r="AR33" s="51">
        <f t="shared" si="6"/>
        <v>1750</v>
      </c>
      <c r="AS33" s="51">
        <f t="shared" si="7"/>
        <v>3</v>
      </c>
      <c r="AT33" s="51">
        <v>1750</v>
      </c>
      <c r="AU33" s="51">
        <v>3</v>
      </c>
      <c r="AV33" s="51">
        <v>0</v>
      </c>
      <c r="AW33" s="51">
        <v>0</v>
      </c>
      <c r="AX33" s="51">
        <v>1300</v>
      </c>
      <c r="AY33" s="51">
        <v>0</v>
      </c>
      <c r="AZ33" s="51">
        <v>0</v>
      </c>
      <c r="BA33" s="51">
        <v>0</v>
      </c>
      <c r="BB33" s="51">
        <v>0</v>
      </c>
      <c r="BC33" s="51">
        <v>0</v>
      </c>
      <c r="BD33" s="51">
        <v>4500</v>
      </c>
      <c r="BE33" s="51">
        <v>0</v>
      </c>
      <c r="BF33" s="51">
        <v>1500</v>
      </c>
      <c r="BG33" s="51">
        <v>0</v>
      </c>
      <c r="BH33" s="51">
        <v>0</v>
      </c>
      <c r="BI33" s="51">
        <v>0</v>
      </c>
      <c r="BJ33" s="51">
        <v>0</v>
      </c>
      <c r="BK33" s="51">
        <v>0</v>
      </c>
      <c r="BL33" s="51">
        <v>-1890</v>
      </c>
      <c r="BM33" s="51">
        <v>0</v>
      </c>
      <c r="BN33" s="51">
        <v>0</v>
      </c>
      <c r="BO33" s="51">
        <v>0</v>
      </c>
    </row>
    <row r="34" spans="1:67" ht="16.5" customHeight="1">
      <c r="A34" s="52"/>
      <c r="B34" s="54">
        <v>25</v>
      </c>
      <c r="C34" s="57" t="s">
        <v>119</v>
      </c>
      <c r="D34" s="51">
        <f t="shared" si="0"/>
        <v>34301.8</v>
      </c>
      <c r="E34" s="51">
        <f t="shared" si="1"/>
        <v>12325.752999999999</v>
      </c>
      <c r="F34" s="51">
        <f t="shared" si="2"/>
        <v>28759.2</v>
      </c>
      <c r="G34" s="51">
        <f t="shared" si="3"/>
        <v>11935.752999999999</v>
      </c>
      <c r="H34" s="51">
        <f t="shared" si="4"/>
        <v>5542.6</v>
      </c>
      <c r="I34" s="51">
        <f t="shared" si="5"/>
        <v>390</v>
      </c>
      <c r="J34" s="51">
        <v>18192</v>
      </c>
      <c r="K34" s="51">
        <v>8920.813</v>
      </c>
      <c r="L34" s="51">
        <v>0</v>
      </c>
      <c r="M34" s="51">
        <v>0</v>
      </c>
      <c r="N34" s="51">
        <v>6275</v>
      </c>
      <c r="O34" s="51">
        <v>2347.54</v>
      </c>
      <c r="P34" s="51">
        <v>1500</v>
      </c>
      <c r="Q34" s="51">
        <v>703.53</v>
      </c>
      <c r="R34" s="51">
        <v>0</v>
      </c>
      <c r="S34" s="51">
        <v>0</v>
      </c>
      <c r="T34" s="51">
        <v>250</v>
      </c>
      <c r="U34" s="51">
        <v>106.5</v>
      </c>
      <c r="V34" s="51">
        <v>100</v>
      </c>
      <c r="W34" s="51">
        <v>13</v>
      </c>
      <c r="X34" s="51">
        <v>3530</v>
      </c>
      <c r="Y34" s="51">
        <v>1196.01</v>
      </c>
      <c r="Z34" s="51">
        <v>3310</v>
      </c>
      <c r="AA34" s="51">
        <v>1125.17</v>
      </c>
      <c r="AB34" s="51">
        <v>180</v>
      </c>
      <c r="AC34" s="51">
        <v>0</v>
      </c>
      <c r="AD34" s="51">
        <v>650</v>
      </c>
      <c r="AE34" s="51">
        <v>310</v>
      </c>
      <c r="AF34" s="51">
        <v>0</v>
      </c>
      <c r="AG34" s="51">
        <v>0</v>
      </c>
      <c r="AH34" s="51">
        <v>0</v>
      </c>
      <c r="AI34" s="51">
        <v>0</v>
      </c>
      <c r="AJ34" s="51"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0</v>
      </c>
      <c r="AP34" s="51">
        <v>1300</v>
      </c>
      <c r="AQ34" s="51">
        <v>630</v>
      </c>
      <c r="AR34" s="51">
        <f t="shared" si="6"/>
        <v>2992.2</v>
      </c>
      <c r="AS34" s="51">
        <f t="shared" si="7"/>
        <v>37.4</v>
      </c>
      <c r="AT34" s="51">
        <v>2992.2</v>
      </c>
      <c r="AU34" s="51">
        <v>37.4</v>
      </c>
      <c r="AV34" s="51">
        <v>0</v>
      </c>
      <c r="AW34" s="51">
        <v>0</v>
      </c>
      <c r="AX34" s="51">
        <v>2847.2</v>
      </c>
      <c r="AY34" s="51">
        <v>0</v>
      </c>
      <c r="AZ34" s="51">
        <v>0</v>
      </c>
      <c r="BA34" s="51">
        <v>0</v>
      </c>
      <c r="BB34" s="51">
        <v>0</v>
      </c>
      <c r="BC34" s="51">
        <v>0</v>
      </c>
      <c r="BD34" s="51">
        <v>5042.6</v>
      </c>
      <c r="BE34" s="51">
        <v>450</v>
      </c>
      <c r="BF34" s="51">
        <v>500</v>
      </c>
      <c r="BG34" s="51">
        <v>0</v>
      </c>
      <c r="BH34" s="51">
        <v>0</v>
      </c>
      <c r="BI34" s="51">
        <v>0</v>
      </c>
      <c r="BJ34" s="51">
        <v>0</v>
      </c>
      <c r="BK34" s="51">
        <v>0</v>
      </c>
      <c r="BL34" s="51">
        <v>0</v>
      </c>
      <c r="BM34" s="51">
        <v>-60</v>
      </c>
      <c r="BN34" s="51">
        <v>0</v>
      </c>
      <c r="BO34" s="51">
        <v>0</v>
      </c>
    </row>
    <row r="35" spans="1:67" ht="16.5" customHeight="1">
      <c r="A35" s="52"/>
      <c r="B35" s="54">
        <v>26</v>
      </c>
      <c r="C35" s="55" t="s">
        <v>120</v>
      </c>
      <c r="D35" s="51">
        <f t="shared" si="0"/>
        <v>9625</v>
      </c>
      <c r="E35" s="51">
        <f t="shared" si="1"/>
        <v>4058.2850000000003</v>
      </c>
      <c r="F35" s="51">
        <f t="shared" si="2"/>
        <v>9325</v>
      </c>
      <c r="G35" s="51">
        <f t="shared" si="3"/>
        <v>3789.985</v>
      </c>
      <c r="H35" s="51">
        <f t="shared" si="4"/>
        <v>500</v>
      </c>
      <c r="I35" s="51">
        <f t="shared" si="5"/>
        <v>268.3</v>
      </c>
      <c r="J35" s="51">
        <v>7000</v>
      </c>
      <c r="K35" s="51">
        <v>3727.985</v>
      </c>
      <c r="L35" s="51">
        <v>0</v>
      </c>
      <c r="M35" s="51">
        <v>0</v>
      </c>
      <c r="N35" s="51">
        <v>1320.3</v>
      </c>
      <c r="O35" s="51">
        <v>62</v>
      </c>
      <c r="P35" s="51">
        <v>100</v>
      </c>
      <c r="Q35" s="51">
        <v>0</v>
      </c>
      <c r="R35" s="51">
        <v>0</v>
      </c>
      <c r="S35" s="51">
        <v>0</v>
      </c>
      <c r="T35" s="51">
        <v>100</v>
      </c>
      <c r="U35" s="51">
        <v>0</v>
      </c>
      <c r="V35" s="51">
        <v>300</v>
      </c>
      <c r="W35" s="51">
        <v>0</v>
      </c>
      <c r="X35" s="51">
        <v>522.3</v>
      </c>
      <c r="Y35" s="51">
        <v>0</v>
      </c>
      <c r="Z35" s="51">
        <v>272.3</v>
      </c>
      <c r="AA35" s="51">
        <v>0</v>
      </c>
      <c r="AB35" s="51">
        <v>0</v>
      </c>
      <c r="AC35" s="51">
        <v>0</v>
      </c>
      <c r="AD35" s="51">
        <v>298</v>
      </c>
      <c r="AE35" s="51">
        <v>62</v>
      </c>
      <c r="AF35" s="51">
        <v>0</v>
      </c>
      <c r="AG35" s="51">
        <v>0</v>
      </c>
      <c r="AH35" s="51">
        <v>0</v>
      </c>
      <c r="AI35" s="51">
        <v>0</v>
      </c>
      <c r="AJ35" s="51">
        <v>0</v>
      </c>
      <c r="AK35" s="51">
        <v>0</v>
      </c>
      <c r="AL35" s="51">
        <v>0</v>
      </c>
      <c r="AM35" s="51">
        <v>0</v>
      </c>
      <c r="AN35" s="51">
        <v>0</v>
      </c>
      <c r="AO35" s="51">
        <v>0</v>
      </c>
      <c r="AP35" s="51">
        <v>400</v>
      </c>
      <c r="AQ35" s="51">
        <v>0</v>
      </c>
      <c r="AR35" s="51">
        <f t="shared" si="6"/>
        <v>404.70000000000005</v>
      </c>
      <c r="AS35" s="51">
        <f t="shared" si="7"/>
        <v>0</v>
      </c>
      <c r="AT35" s="51">
        <v>604.7</v>
      </c>
      <c r="AU35" s="51">
        <v>0</v>
      </c>
      <c r="AV35" s="51">
        <v>0</v>
      </c>
      <c r="AW35" s="51">
        <v>0</v>
      </c>
      <c r="AX35" s="51">
        <v>500</v>
      </c>
      <c r="AY35" s="51">
        <v>0</v>
      </c>
      <c r="AZ35" s="51">
        <v>0</v>
      </c>
      <c r="BA35" s="51">
        <v>0</v>
      </c>
      <c r="BB35" s="51">
        <v>200</v>
      </c>
      <c r="BC35" s="51">
        <v>0</v>
      </c>
      <c r="BD35" s="51">
        <v>400</v>
      </c>
      <c r="BE35" s="51">
        <v>268.3</v>
      </c>
      <c r="BF35" s="51">
        <v>100</v>
      </c>
      <c r="BG35" s="51">
        <v>0</v>
      </c>
      <c r="BH35" s="51">
        <v>0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0</v>
      </c>
    </row>
    <row r="36" spans="1:67" ht="16.5" customHeight="1">
      <c r="A36" s="52"/>
      <c r="B36" s="54">
        <v>27</v>
      </c>
      <c r="C36" s="55" t="s">
        <v>121</v>
      </c>
      <c r="D36" s="51">
        <f t="shared" si="0"/>
        <v>7130.6</v>
      </c>
      <c r="E36" s="51">
        <f t="shared" si="1"/>
        <v>2618.3</v>
      </c>
      <c r="F36" s="51">
        <f t="shared" si="2"/>
        <v>7130.6</v>
      </c>
      <c r="G36" s="51">
        <f t="shared" si="3"/>
        <v>2618.3</v>
      </c>
      <c r="H36" s="51">
        <f t="shared" si="4"/>
        <v>0</v>
      </c>
      <c r="I36" s="51">
        <f t="shared" si="5"/>
        <v>0</v>
      </c>
      <c r="J36" s="51">
        <v>6195.6</v>
      </c>
      <c r="K36" s="51">
        <v>2438</v>
      </c>
      <c r="L36" s="51">
        <v>0</v>
      </c>
      <c r="M36" s="51">
        <v>0</v>
      </c>
      <c r="N36" s="51">
        <v>580</v>
      </c>
      <c r="O36" s="51">
        <v>160</v>
      </c>
      <c r="P36" s="51">
        <v>150</v>
      </c>
      <c r="Q36" s="51">
        <v>45</v>
      </c>
      <c r="R36" s="51">
        <v>0</v>
      </c>
      <c r="S36" s="51">
        <v>0</v>
      </c>
      <c r="T36" s="51">
        <v>0</v>
      </c>
      <c r="U36" s="51">
        <v>0</v>
      </c>
      <c r="V36" s="51">
        <v>150</v>
      </c>
      <c r="W36" s="51">
        <v>0</v>
      </c>
      <c r="X36" s="51">
        <v>100</v>
      </c>
      <c r="Y36" s="51">
        <v>40</v>
      </c>
      <c r="Z36" s="51">
        <v>100</v>
      </c>
      <c r="AA36" s="51">
        <v>40</v>
      </c>
      <c r="AB36" s="51">
        <v>0</v>
      </c>
      <c r="AC36" s="51">
        <v>0</v>
      </c>
      <c r="AD36" s="51">
        <v>180</v>
      </c>
      <c r="AE36" s="51">
        <v>75</v>
      </c>
      <c r="AF36" s="51">
        <v>0</v>
      </c>
      <c r="AG36" s="51">
        <v>0</v>
      </c>
      <c r="AH36" s="51">
        <v>0</v>
      </c>
      <c r="AI36" s="51">
        <v>0</v>
      </c>
      <c r="AJ36" s="51">
        <v>0</v>
      </c>
      <c r="AK36" s="51">
        <v>0</v>
      </c>
      <c r="AL36" s="51">
        <v>0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1">
        <f t="shared" si="6"/>
        <v>355</v>
      </c>
      <c r="AS36" s="51">
        <f t="shared" si="7"/>
        <v>20.3</v>
      </c>
      <c r="AT36" s="51">
        <v>355</v>
      </c>
      <c r="AU36" s="51">
        <v>20.3</v>
      </c>
      <c r="AV36" s="51">
        <v>0</v>
      </c>
      <c r="AW36" s="51">
        <v>0</v>
      </c>
      <c r="AX36" s="51">
        <v>330</v>
      </c>
      <c r="AY36" s="51">
        <v>0</v>
      </c>
      <c r="AZ36" s="51">
        <v>0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51">
        <v>0</v>
      </c>
      <c r="BI36" s="51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0</v>
      </c>
      <c r="BO36" s="51">
        <v>0</v>
      </c>
    </row>
    <row r="37" spans="1:67" ht="16.5" customHeight="1">
      <c r="A37" s="52"/>
      <c r="B37" s="54">
        <v>28</v>
      </c>
      <c r="C37" s="55" t="s">
        <v>122</v>
      </c>
      <c r="D37" s="51">
        <f t="shared" si="0"/>
        <v>11045.2</v>
      </c>
      <c r="E37" s="51">
        <f t="shared" si="1"/>
        <v>4471.724</v>
      </c>
      <c r="F37" s="51">
        <f t="shared" si="2"/>
        <v>11045.2</v>
      </c>
      <c r="G37" s="51">
        <f t="shared" si="3"/>
        <v>4471.724</v>
      </c>
      <c r="H37" s="51">
        <f t="shared" si="4"/>
        <v>500</v>
      </c>
      <c r="I37" s="51">
        <f t="shared" si="5"/>
        <v>400</v>
      </c>
      <c r="J37" s="51">
        <v>8330</v>
      </c>
      <c r="K37" s="51">
        <v>3888.724</v>
      </c>
      <c r="L37" s="51">
        <v>175</v>
      </c>
      <c r="M37" s="51">
        <v>57</v>
      </c>
      <c r="N37" s="51">
        <v>1440.2</v>
      </c>
      <c r="O37" s="51">
        <v>46</v>
      </c>
      <c r="P37" s="51">
        <v>60</v>
      </c>
      <c r="Q37" s="51">
        <v>0</v>
      </c>
      <c r="R37" s="51">
        <v>0</v>
      </c>
      <c r="S37" s="51">
        <v>0</v>
      </c>
      <c r="T37" s="51">
        <v>50.2</v>
      </c>
      <c r="U37" s="51">
        <v>0</v>
      </c>
      <c r="V37" s="51">
        <v>100</v>
      </c>
      <c r="W37" s="51">
        <v>14</v>
      </c>
      <c r="X37" s="51">
        <v>385</v>
      </c>
      <c r="Y37" s="51">
        <v>0</v>
      </c>
      <c r="Z37" s="51">
        <v>165</v>
      </c>
      <c r="AA37" s="51">
        <v>0</v>
      </c>
      <c r="AB37" s="51">
        <v>450</v>
      </c>
      <c r="AC37" s="51">
        <v>0</v>
      </c>
      <c r="AD37" s="51">
        <v>245</v>
      </c>
      <c r="AE37" s="51">
        <v>32</v>
      </c>
      <c r="AF37" s="51">
        <v>0</v>
      </c>
      <c r="AG37" s="51">
        <v>0</v>
      </c>
      <c r="AH37" s="51">
        <v>0</v>
      </c>
      <c r="AI37" s="51">
        <v>0</v>
      </c>
      <c r="AJ37" s="51">
        <v>0</v>
      </c>
      <c r="AK37" s="51">
        <v>0</v>
      </c>
      <c r="AL37" s="51">
        <v>120</v>
      </c>
      <c r="AM37" s="51">
        <v>0</v>
      </c>
      <c r="AN37" s="51">
        <v>0</v>
      </c>
      <c r="AO37" s="51">
        <v>0</v>
      </c>
      <c r="AP37" s="51">
        <v>200</v>
      </c>
      <c r="AQ37" s="51">
        <v>75</v>
      </c>
      <c r="AR37" s="51">
        <f t="shared" si="6"/>
        <v>280</v>
      </c>
      <c r="AS37" s="51">
        <f t="shared" si="7"/>
        <v>5</v>
      </c>
      <c r="AT37" s="51">
        <v>780</v>
      </c>
      <c r="AU37" s="51">
        <v>405</v>
      </c>
      <c r="AV37" s="51">
        <v>0</v>
      </c>
      <c r="AW37" s="51">
        <v>0</v>
      </c>
      <c r="AX37" s="51">
        <v>700</v>
      </c>
      <c r="AY37" s="51">
        <v>400</v>
      </c>
      <c r="AZ37" s="51">
        <v>0</v>
      </c>
      <c r="BA37" s="51">
        <v>0</v>
      </c>
      <c r="BB37" s="51">
        <v>500</v>
      </c>
      <c r="BC37" s="51">
        <v>400</v>
      </c>
      <c r="BD37" s="51">
        <v>0</v>
      </c>
      <c r="BE37" s="51">
        <v>0</v>
      </c>
      <c r="BF37" s="51">
        <v>500</v>
      </c>
      <c r="BG37" s="51">
        <v>400</v>
      </c>
      <c r="BH37" s="51">
        <v>0</v>
      </c>
      <c r="BI37" s="51">
        <v>0</v>
      </c>
      <c r="BJ37" s="51">
        <v>0</v>
      </c>
      <c r="BK37" s="51">
        <v>0</v>
      </c>
      <c r="BL37" s="51">
        <v>0</v>
      </c>
      <c r="BM37" s="51">
        <v>0</v>
      </c>
      <c r="BN37" s="51">
        <v>0</v>
      </c>
      <c r="BO37" s="51">
        <v>0</v>
      </c>
    </row>
    <row r="38" spans="1:67" ht="16.5" customHeight="1">
      <c r="A38" s="52"/>
      <c r="B38" s="54">
        <v>29</v>
      </c>
      <c r="C38" s="55" t="s">
        <v>123</v>
      </c>
      <c r="D38" s="51">
        <f t="shared" si="0"/>
        <v>8086.2</v>
      </c>
      <c r="E38" s="51">
        <f t="shared" si="1"/>
        <v>2989.778</v>
      </c>
      <c r="F38" s="51">
        <f t="shared" si="2"/>
        <v>7734.2</v>
      </c>
      <c r="G38" s="51">
        <f t="shared" si="3"/>
        <v>2637.778</v>
      </c>
      <c r="H38" s="51">
        <f t="shared" si="4"/>
        <v>352</v>
      </c>
      <c r="I38" s="51">
        <f t="shared" si="5"/>
        <v>352</v>
      </c>
      <c r="J38" s="51">
        <v>6439.2</v>
      </c>
      <c r="K38" s="51">
        <v>2562.778</v>
      </c>
      <c r="L38" s="51">
        <v>0</v>
      </c>
      <c r="M38" s="51">
        <v>0</v>
      </c>
      <c r="N38" s="51">
        <v>430</v>
      </c>
      <c r="O38" s="51">
        <v>25</v>
      </c>
      <c r="P38" s="51">
        <v>0</v>
      </c>
      <c r="Q38" s="51">
        <v>0</v>
      </c>
      <c r="R38" s="51">
        <v>0</v>
      </c>
      <c r="S38" s="51">
        <v>0</v>
      </c>
      <c r="T38" s="51">
        <v>100</v>
      </c>
      <c r="U38" s="51">
        <v>0</v>
      </c>
      <c r="V38" s="51">
        <v>0</v>
      </c>
      <c r="W38" s="51">
        <v>0</v>
      </c>
      <c r="X38" s="51">
        <v>200</v>
      </c>
      <c r="Y38" s="51">
        <v>0</v>
      </c>
      <c r="Z38" s="51">
        <v>100</v>
      </c>
      <c r="AA38" s="51">
        <v>0</v>
      </c>
      <c r="AB38" s="51">
        <v>0</v>
      </c>
      <c r="AC38" s="51">
        <v>0</v>
      </c>
      <c r="AD38" s="51">
        <v>130</v>
      </c>
      <c r="AE38" s="51">
        <v>25</v>
      </c>
      <c r="AF38" s="51">
        <v>0</v>
      </c>
      <c r="AG38" s="51">
        <v>0</v>
      </c>
      <c r="AH38" s="51">
        <v>0</v>
      </c>
      <c r="AI38" s="51">
        <v>0</v>
      </c>
      <c r="AJ38" s="51">
        <v>0</v>
      </c>
      <c r="AK38" s="51">
        <v>0</v>
      </c>
      <c r="AL38" s="51">
        <v>0</v>
      </c>
      <c r="AM38" s="51">
        <v>0</v>
      </c>
      <c r="AN38" s="51">
        <v>0</v>
      </c>
      <c r="AO38" s="51">
        <v>0</v>
      </c>
      <c r="AP38" s="51">
        <v>450</v>
      </c>
      <c r="AQ38" s="51">
        <v>35</v>
      </c>
      <c r="AR38" s="51">
        <f t="shared" si="6"/>
        <v>415</v>
      </c>
      <c r="AS38" s="51">
        <f t="shared" si="7"/>
        <v>15</v>
      </c>
      <c r="AT38" s="51">
        <v>415</v>
      </c>
      <c r="AU38" s="51">
        <v>15</v>
      </c>
      <c r="AV38" s="51">
        <v>0</v>
      </c>
      <c r="AW38" s="51">
        <v>0</v>
      </c>
      <c r="AX38" s="51">
        <v>415</v>
      </c>
      <c r="AY38" s="51">
        <v>15</v>
      </c>
      <c r="AZ38" s="51">
        <v>0</v>
      </c>
      <c r="BA38" s="51">
        <v>0</v>
      </c>
      <c r="BB38" s="51">
        <v>0</v>
      </c>
      <c r="BC38" s="51">
        <v>0</v>
      </c>
      <c r="BD38" s="51">
        <v>0</v>
      </c>
      <c r="BE38" s="51">
        <v>0</v>
      </c>
      <c r="BF38" s="51">
        <v>352</v>
      </c>
      <c r="BG38" s="51">
        <v>352</v>
      </c>
      <c r="BH38" s="51">
        <v>0</v>
      </c>
      <c r="BI38" s="51">
        <v>0</v>
      </c>
      <c r="BJ38" s="51">
        <v>0</v>
      </c>
      <c r="BK38" s="51">
        <v>0</v>
      </c>
      <c r="BL38" s="51">
        <v>0</v>
      </c>
      <c r="BM38" s="51">
        <v>0</v>
      </c>
      <c r="BN38" s="51">
        <v>0</v>
      </c>
      <c r="BO38" s="51">
        <v>0</v>
      </c>
    </row>
    <row r="39" spans="1:67" ht="16.5" customHeight="1">
      <c r="A39" s="52"/>
      <c r="B39" s="54">
        <v>30</v>
      </c>
      <c r="C39" s="55" t="s">
        <v>124</v>
      </c>
      <c r="D39" s="51">
        <f t="shared" si="0"/>
        <v>5694.1</v>
      </c>
      <c r="E39" s="51">
        <f t="shared" si="1"/>
        <v>-2271.396</v>
      </c>
      <c r="F39" s="51">
        <f t="shared" si="2"/>
        <v>5694.1</v>
      </c>
      <c r="G39" s="51">
        <f t="shared" si="3"/>
        <v>2648.4</v>
      </c>
      <c r="H39" s="51">
        <f t="shared" si="4"/>
        <v>300</v>
      </c>
      <c r="I39" s="51">
        <f t="shared" si="5"/>
        <v>-4919.796</v>
      </c>
      <c r="J39" s="51">
        <v>4755.6</v>
      </c>
      <c r="K39" s="51">
        <v>2365.8</v>
      </c>
      <c r="L39" s="51">
        <v>0</v>
      </c>
      <c r="M39" s="51">
        <v>0</v>
      </c>
      <c r="N39" s="51">
        <v>112.5</v>
      </c>
      <c r="O39" s="51">
        <v>37.6</v>
      </c>
      <c r="P39" s="51">
        <v>10</v>
      </c>
      <c r="Q39" s="51">
        <v>0</v>
      </c>
      <c r="R39" s="51">
        <v>0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51">
        <v>20</v>
      </c>
      <c r="Y39" s="51">
        <v>0</v>
      </c>
      <c r="Z39" s="51">
        <v>0</v>
      </c>
      <c r="AA39" s="51">
        <v>0</v>
      </c>
      <c r="AB39" s="51">
        <v>0</v>
      </c>
      <c r="AC39" s="51">
        <v>0</v>
      </c>
      <c r="AD39" s="51">
        <v>82.5</v>
      </c>
      <c r="AE39" s="51">
        <v>37.6</v>
      </c>
      <c r="AF39" s="51">
        <v>0</v>
      </c>
      <c r="AG39" s="51">
        <v>0</v>
      </c>
      <c r="AH39" s="51">
        <v>0</v>
      </c>
      <c r="AI39" s="51">
        <v>0</v>
      </c>
      <c r="AJ39" s="51">
        <v>0</v>
      </c>
      <c r="AK39" s="51">
        <v>0</v>
      </c>
      <c r="AL39" s="51">
        <v>0</v>
      </c>
      <c r="AM39" s="51">
        <v>0</v>
      </c>
      <c r="AN39" s="51">
        <v>0</v>
      </c>
      <c r="AO39" s="51">
        <v>0</v>
      </c>
      <c r="AP39" s="51">
        <v>126</v>
      </c>
      <c r="AQ39" s="51">
        <v>25</v>
      </c>
      <c r="AR39" s="51">
        <f t="shared" si="6"/>
        <v>400</v>
      </c>
      <c r="AS39" s="51">
        <f t="shared" si="7"/>
        <v>220</v>
      </c>
      <c r="AT39" s="51">
        <v>700</v>
      </c>
      <c r="AU39" s="51">
        <v>220</v>
      </c>
      <c r="AV39" s="51">
        <v>0</v>
      </c>
      <c r="AW39" s="51">
        <v>0</v>
      </c>
      <c r="AX39" s="51">
        <v>700</v>
      </c>
      <c r="AY39" s="51">
        <v>220</v>
      </c>
      <c r="AZ39" s="51">
        <v>0</v>
      </c>
      <c r="BA39" s="51">
        <v>0</v>
      </c>
      <c r="BB39" s="51">
        <v>300</v>
      </c>
      <c r="BC39" s="51">
        <v>0</v>
      </c>
      <c r="BD39" s="51">
        <v>4908.8</v>
      </c>
      <c r="BE39" s="51">
        <v>0</v>
      </c>
      <c r="BF39" s="51">
        <v>1280</v>
      </c>
      <c r="BG39" s="51">
        <v>969</v>
      </c>
      <c r="BH39" s="51">
        <v>0</v>
      </c>
      <c r="BI39" s="51">
        <v>0</v>
      </c>
      <c r="BJ39" s="51">
        <v>0</v>
      </c>
      <c r="BK39" s="51">
        <v>0</v>
      </c>
      <c r="BL39" s="51">
        <v>-5888.8</v>
      </c>
      <c r="BM39" s="51">
        <v>-5888.796</v>
      </c>
      <c r="BN39" s="51">
        <v>0</v>
      </c>
      <c r="BO39" s="51">
        <v>0</v>
      </c>
    </row>
    <row r="40" spans="1:67" ht="16.5" customHeight="1">
      <c r="A40" s="52"/>
      <c r="B40" s="54">
        <v>31</v>
      </c>
      <c r="C40" s="55" t="s">
        <v>125</v>
      </c>
      <c r="D40" s="51">
        <f t="shared" si="0"/>
        <v>24020.9</v>
      </c>
      <c r="E40" s="51">
        <f t="shared" si="1"/>
        <v>8776.676</v>
      </c>
      <c r="F40" s="51">
        <f t="shared" si="2"/>
        <v>24020.9</v>
      </c>
      <c r="G40" s="51">
        <f t="shared" si="3"/>
        <v>8786.526</v>
      </c>
      <c r="H40" s="51">
        <f t="shared" si="4"/>
        <v>500</v>
      </c>
      <c r="I40" s="51">
        <f t="shared" si="5"/>
        <v>-9.85</v>
      </c>
      <c r="J40" s="51">
        <v>16565.9</v>
      </c>
      <c r="K40" s="51">
        <v>7817.653</v>
      </c>
      <c r="L40" s="51">
        <v>0</v>
      </c>
      <c r="M40" s="51">
        <v>0</v>
      </c>
      <c r="N40" s="51">
        <v>4304</v>
      </c>
      <c r="O40" s="51">
        <v>795</v>
      </c>
      <c r="P40" s="51">
        <v>200</v>
      </c>
      <c r="Q40" s="51">
        <v>45</v>
      </c>
      <c r="R40" s="51">
        <v>0</v>
      </c>
      <c r="S40" s="51">
        <v>0</v>
      </c>
      <c r="T40" s="51">
        <v>0</v>
      </c>
      <c r="U40" s="51">
        <v>0</v>
      </c>
      <c r="V40" s="51">
        <v>700</v>
      </c>
      <c r="W40" s="51">
        <v>700</v>
      </c>
      <c r="X40" s="51">
        <v>800</v>
      </c>
      <c r="Y40" s="51">
        <v>0</v>
      </c>
      <c r="Z40" s="51">
        <v>0</v>
      </c>
      <c r="AA40" s="51">
        <v>0</v>
      </c>
      <c r="AB40" s="51">
        <v>1454</v>
      </c>
      <c r="AC40" s="51">
        <v>0</v>
      </c>
      <c r="AD40" s="51">
        <v>1150</v>
      </c>
      <c r="AE40" s="51">
        <v>50</v>
      </c>
      <c r="AF40" s="51">
        <v>0</v>
      </c>
      <c r="AG40" s="51">
        <v>0</v>
      </c>
      <c r="AH40" s="51">
        <v>0</v>
      </c>
      <c r="AI40" s="51">
        <v>0</v>
      </c>
      <c r="AJ40" s="51">
        <v>0</v>
      </c>
      <c r="AK40" s="51">
        <v>0</v>
      </c>
      <c r="AL40" s="51">
        <v>0</v>
      </c>
      <c r="AM40" s="51">
        <v>0</v>
      </c>
      <c r="AN40" s="51">
        <v>0</v>
      </c>
      <c r="AO40" s="51">
        <v>0</v>
      </c>
      <c r="AP40" s="51">
        <v>1950</v>
      </c>
      <c r="AQ40" s="51">
        <v>150</v>
      </c>
      <c r="AR40" s="51">
        <f t="shared" si="6"/>
        <v>701</v>
      </c>
      <c r="AS40" s="51">
        <f t="shared" si="7"/>
        <v>23.873</v>
      </c>
      <c r="AT40" s="51">
        <v>1201</v>
      </c>
      <c r="AU40" s="51">
        <v>23.873</v>
      </c>
      <c r="AV40" s="51">
        <v>0</v>
      </c>
      <c r="AW40" s="51">
        <v>0</v>
      </c>
      <c r="AX40" s="51">
        <v>1201</v>
      </c>
      <c r="AY40" s="51">
        <v>23.873</v>
      </c>
      <c r="AZ40" s="51">
        <v>0</v>
      </c>
      <c r="BA40" s="51">
        <v>0</v>
      </c>
      <c r="BB40" s="51">
        <v>500</v>
      </c>
      <c r="BC40" s="51">
        <v>0</v>
      </c>
      <c r="BD40" s="51">
        <v>250</v>
      </c>
      <c r="BE40" s="51">
        <v>0</v>
      </c>
      <c r="BF40" s="51">
        <v>250</v>
      </c>
      <c r="BG40" s="51">
        <v>0</v>
      </c>
      <c r="BH40" s="51">
        <v>0</v>
      </c>
      <c r="BI40" s="51">
        <v>0</v>
      </c>
      <c r="BJ40" s="51">
        <v>0</v>
      </c>
      <c r="BK40" s="51">
        <v>0</v>
      </c>
      <c r="BL40" s="51">
        <v>0</v>
      </c>
      <c r="BM40" s="51">
        <v>-9.85</v>
      </c>
      <c r="BN40" s="51">
        <v>0</v>
      </c>
      <c r="BO40" s="51">
        <v>0</v>
      </c>
    </row>
    <row r="41" spans="1:67" ht="16.5" customHeight="1">
      <c r="A41" s="52"/>
      <c r="B41" s="54">
        <v>32</v>
      </c>
      <c r="C41" s="55" t="s">
        <v>126</v>
      </c>
      <c r="D41" s="51">
        <f t="shared" si="0"/>
        <v>10645.7</v>
      </c>
      <c r="E41" s="51">
        <f t="shared" si="1"/>
        <v>2559.6</v>
      </c>
      <c r="F41" s="51">
        <f t="shared" si="2"/>
        <v>10645.7</v>
      </c>
      <c r="G41" s="51">
        <f t="shared" si="3"/>
        <v>2559.6</v>
      </c>
      <c r="H41" s="51">
        <f t="shared" si="4"/>
        <v>100</v>
      </c>
      <c r="I41" s="51">
        <f t="shared" si="5"/>
        <v>0</v>
      </c>
      <c r="J41" s="51">
        <v>8052.7</v>
      </c>
      <c r="K41" s="51">
        <v>2387</v>
      </c>
      <c r="L41" s="51">
        <v>172</v>
      </c>
      <c r="M41" s="51">
        <v>0</v>
      </c>
      <c r="N41" s="51">
        <v>1318</v>
      </c>
      <c r="O41" s="51">
        <v>157.6</v>
      </c>
      <c r="P41" s="51">
        <v>306.6</v>
      </c>
      <c r="Q41" s="51">
        <v>20</v>
      </c>
      <c r="R41" s="51">
        <v>0</v>
      </c>
      <c r="S41" s="51">
        <v>0</v>
      </c>
      <c r="T41" s="51">
        <v>0</v>
      </c>
      <c r="U41" s="51">
        <v>0</v>
      </c>
      <c r="V41" s="51">
        <v>250.3</v>
      </c>
      <c r="W41" s="51">
        <v>102.6</v>
      </c>
      <c r="X41" s="51">
        <v>111.1</v>
      </c>
      <c r="Y41" s="51">
        <v>0</v>
      </c>
      <c r="Z41" s="51">
        <v>60</v>
      </c>
      <c r="AA41" s="51">
        <v>0</v>
      </c>
      <c r="AB41" s="51">
        <v>0</v>
      </c>
      <c r="AC41" s="51">
        <v>0</v>
      </c>
      <c r="AD41" s="51">
        <v>650</v>
      </c>
      <c r="AE41" s="51">
        <v>35</v>
      </c>
      <c r="AF41" s="51">
        <v>0</v>
      </c>
      <c r="AG41" s="51">
        <v>0</v>
      </c>
      <c r="AH41" s="51">
        <v>0</v>
      </c>
      <c r="AI41" s="51">
        <v>0</v>
      </c>
      <c r="AJ41" s="51">
        <v>0</v>
      </c>
      <c r="AK41" s="51">
        <v>0</v>
      </c>
      <c r="AL41" s="51">
        <v>0</v>
      </c>
      <c r="AM41" s="51">
        <v>0</v>
      </c>
      <c r="AN41" s="51">
        <v>0</v>
      </c>
      <c r="AO41" s="51">
        <v>0</v>
      </c>
      <c r="AP41" s="51">
        <v>400</v>
      </c>
      <c r="AQ41" s="51">
        <v>0</v>
      </c>
      <c r="AR41" s="51">
        <f t="shared" si="6"/>
        <v>603</v>
      </c>
      <c r="AS41" s="51">
        <f t="shared" si="7"/>
        <v>15</v>
      </c>
      <c r="AT41" s="51">
        <v>703</v>
      </c>
      <c r="AU41" s="51">
        <v>15</v>
      </c>
      <c r="AV41" s="51">
        <v>0</v>
      </c>
      <c r="AW41" s="51">
        <v>0</v>
      </c>
      <c r="AX41" s="51">
        <v>693</v>
      </c>
      <c r="AY41" s="51">
        <v>15</v>
      </c>
      <c r="AZ41" s="51">
        <v>0</v>
      </c>
      <c r="BA41" s="51">
        <v>0</v>
      </c>
      <c r="BB41" s="51">
        <v>100</v>
      </c>
      <c r="BC41" s="51">
        <v>0</v>
      </c>
      <c r="BD41" s="51">
        <v>0</v>
      </c>
      <c r="BE41" s="51">
        <v>0</v>
      </c>
      <c r="BF41" s="51">
        <v>100</v>
      </c>
      <c r="BG41" s="51">
        <v>0</v>
      </c>
      <c r="BH41" s="51">
        <v>0</v>
      </c>
      <c r="BI41" s="51">
        <v>0</v>
      </c>
      <c r="BJ41" s="51">
        <v>0</v>
      </c>
      <c r="BK41" s="51">
        <v>0</v>
      </c>
      <c r="BL41" s="51">
        <v>0</v>
      </c>
      <c r="BM41" s="51">
        <v>0</v>
      </c>
      <c r="BN41" s="51">
        <v>0</v>
      </c>
      <c r="BO41" s="51">
        <v>0</v>
      </c>
    </row>
    <row r="42" spans="1:67" ht="16.5" customHeight="1">
      <c r="A42" s="52"/>
      <c r="B42" s="54">
        <v>33</v>
      </c>
      <c r="C42" s="55" t="s">
        <v>127</v>
      </c>
      <c r="D42" s="51">
        <f aca="true" t="shared" si="8" ref="D42:D73">F42+H42-BB42</f>
        <v>67215.5</v>
      </c>
      <c r="E42" s="51">
        <f aca="true" t="shared" si="9" ref="E42:E73">G42+I42-BC42</f>
        <v>26149.405</v>
      </c>
      <c r="F42" s="51">
        <f aca="true" t="shared" si="10" ref="F42:F73">J42+L42+N42+AF42+AH42+AL42+AP42+AT42</f>
        <v>65961.5</v>
      </c>
      <c r="G42" s="51">
        <f aca="true" t="shared" si="11" ref="G42:G73">K42+M42+O42+AG42+AI42+AM42+AQ42+AU42</f>
        <v>24925.165</v>
      </c>
      <c r="H42" s="51">
        <f aca="true" t="shared" si="12" ref="H42:H73">AZ42+BD42+BF42+BH42+BJ42+BL42+BN42</f>
        <v>4254</v>
      </c>
      <c r="I42" s="51">
        <f aca="true" t="shared" si="13" ref="I42:I73">BA42+BE42+BG42+BI42+BK42+BM42+BO42</f>
        <v>2224.24</v>
      </c>
      <c r="J42" s="51">
        <v>28000</v>
      </c>
      <c r="K42" s="51">
        <v>12815.011</v>
      </c>
      <c r="L42" s="51">
        <v>0</v>
      </c>
      <c r="M42" s="51">
        <v>0</v>
      </c>
      <c r="N42" s="51">
        <v>28130</v>
      </c>
      <c r="O42" s="51">
        <v>9693.154</v>
      </c>
      <c r="P42" s="51">
        <v>1630</v>
      </c>
      <c r="Q42" s="51">
        <v>652.652</v>
      </c>
      <c r="R42" s="51">
        <v>0</v>
      </c>
      <c r="S42" s="51">
        <v>0</v>
      </c>
      <c r="T42" s="51">
        <v>800</v>
      </c>
      <c r="U42" s="51">
        <v>296.822</v>
      </c>
      <c r="V42" s="51">
        <v>1500</v>
      </c>
      <c r="W42" s="51">
        <v>0</v>
      </c>
      <c r="X42" s="51">
        <v>18600</v>
      </c>
      <c r="Y42" s="51">
        <v>7182.38</v>
      </c>
      <c r="Z42" s="51">
        <v>18100</v>
      </c>
      <c r="AA42" s="51">
        <v>6999.38</v>
      </c>
      <c r="AB42" s="51">
        <v>2500</v>
      </c>
      <c r="AC42" s="51">
        <v>565</v>
      </c>
      <c r="AD42" s="51">
        <v>2100</v>
      </c>
      <c r="AE42" s="51">
        <v>535</v>
      </c>
      <c r="AF42" s="51">
        <v>0</v>
      </c>
      <c r="AG42" s="51">
        <v>0</v>
      </c>
      <c r="AH42" s="51">
        <v>0</v>
      </c>
      <c r="AI42" s="51">
        <v>0</v>
      </c>
      <c r="AJ42" s="51">
        <v>0</v>
      </c>
      <c r="AK42" s="51">
        <v>0</v>
      </c>
      <c r="AL42" s="51">
        <v>0</v>
      </c>
      <c r="AM42" s="51">
        <v>0</v>
      </c>
      <c r="AN42" s="51">
        <v>0</v>
      </c>
      <c r="AO42" s="51">
        <v>0</v>
      </c>
      <c r="AP42" s="51">
        <v>2200</v>
      </c>
      <c r="AQ42" s="51">
        <v>739</v>
      </c>
      <c r="AR42" s="51">
        <f aca="true" t="shared" si="14" ref="AR42:AR73">AT42+AV42-BB42</f>
        <v>4631.5</v>
      </c>
      <c r="AS42" s="51">
        <f aca="true" t="shared" si="15" ref="AS42:AS73">AU42+AW42-BC42</f>
        <v>678</v>
      </c>
      <c r="AT42" s="51">
        <v>7631.5</v>
      </c>
      <c r="AU42" s="51">
        <v>1678</v>
      </c>
      <c r="AV42" s="51">
        <v>0</v>
      </c>
      <c r="AW42" s="51">
        <v>0</v>
      </c>
      <c r="AX42" s="51">
        <v>6931.5</v>
      </c>
      <c r="AY42" s="51">
        <v>1645</v>
      </c>
      <c r="AZ42" s="51">
        <v>0</v>
      </c>
      <c r="BA42" s="51">
        <v>0</v>
      </c>
      <c r="BB42" s="51">
        <v>3000</v>
      </c>
      <c r="BC42" s="51">
        <v>1000</v>
      </c>
      <c r="BD42" s="51">
        <v>3254</v>
      </c>
      <c r="BE42" s="51">
        <v>1817</v>
      </c>
      <c r="BF42" s="51">
        <v>1000</v>
      </c>
      <c r="BG42" s="51">
        <v>643</v>
      </c>
      <c r="BH42" s="51">
        <v>0</v>
      </c>
      <c r="BI42" s="51">
        <v>0</v>
      </c>
      <c r="BJ42" s="51">
        <v>0</v>
      </c>
      <c r="BK42" s="51">
        <v>0</v>
      </c>
      <c r="BL42" s="51">
        <v>0</v>
      </c>
      <c r="BM42" s="51">
        <v>-235.76</v>
      </c>
      <c r="BN42" s="51">
        <v>0</v>
      </c>
      <c r="BO42" s="51">
        <v>0</v>
      </c>
    </row>
    <row r="43" spans="1:67" ht="16.5" customHeight="1">
      <c r="A43" s="52"/>
      <c r="B43" s="54">
        <v>34</v>
      </c>
      <c r="C43" s="55" t="s">
        <v>128</v>
      </c>
      <c r="D43" s="51">
        <f t="shared" si="8"/>
        <v>83596.3</v>
      </c>
      <c r="E43" s="51">
        <f t="shared" si="9"/>
        <v>29320.845</v>
      </c>
      <c r="F43" s="51">
        <f t="shared" si="10"/>
        <v>82084.8</v>
      </c>
      <c r="G43" s="51">
        <f t="shared" si="11"/>
        <v>29320.845</v>
      </c>
      <c r="H43" s="51">
        <f t="shared" si="12"/>
        <v>1511.5</v>
      </c>
      <c r="I43" s="51">
        <f t="shared" si="13"/>
        <v>0</v>
      </c>
      <c r="J43" s="51">
        <v>34902.3</v>
      </c>
      <c r="K43" s="51">
        <v>15434.845</v>
      </c>
      <c r="L43" s="51">
        <v>0</v>
      </c>
      <c r="M43" s="51">
        <v>0</v>
      </c>
      <c r="N43" s="51">
        <v>33601</v>
      </c>
      <c r="O43" s="51">
        <v>12256</v>
      </c>
      <c r="P43" s="51">
        <v>4651</v>
      </c>
      <c r="Q43" s="51">
        <v>1276</v>
      </c>
      <c r="R43" s="51">
        <v>2300</v>
      </c>
      <c r="S43" s="51">
        <v>1120</v>
      </c>
      <c r="T43" s="51">
        <v>400</v>
      </c>
      <c r="U43" s="51">
        <v>165</v>
      </c>
      <c r="V43" s="51">
        <v>300</v>
      </c>
      <c r="W43" s="51">
        <v>26</v>
      </c>
      <c r="X43" s="51">
        <v>20450</v>
      </c>
      <c r="Y43" s="51">
        <v>7767</v>
      </c>
      <c r="Z43" s="51">
        <v>20000</v>
      </c>
      <c r="AA43" s="51">
        <v>7710</v>
      </c>
      <c r="AB43" s="51">
        <v>2500</v>
      </c>
      <c r="AC43" s="51">
        <v>0</v>
      </c>
      <c r="AD43" s="51">
        <v>2900</v>
      </c>
      <c r="AE43" s="51">
        <v>1902</v>
      </c>
      <c r="AF43" s="51">
        <v>0</v>
      </c>
      <c r="AG43" s="51">
        <v>0</v>
      </c>
      <c r="AH43" s="51">
        <v>0</v>
      </c>
      <c r="AI43" s="51">
        <v>0</v>
      </c>
      <c r="AJ43" s="51">
        <v>0</v>
      </c>
      <c r="AK43" s="51">
        <v>0</v>
      </c>
      <c r="AL43" s="51">
        <v>0</v>
      </c>
      <c r="AM43" s="51">
        <v>0</v>
      </c>
      <c r="AN43" s="51">
        <v>0</v>
      </c>
      <c r="AO43" s="51">
        <v>0</v>
      </c>
      <c r="AP43" s="51">
        <v>7500</v>
      </c>
      <c r="AQ43" s="51">
        <v>915</v>
      </c>
      <c r="AR43" s="51">
        <f t="shared" si="14"/>
        <v>6081.5</v>
      </c>
      <c r="AS43" s="51">
        <f t="shared" si="15"/>
        <v>715</v>
      </c>
      <c r="AT43" s="51">
        <v>6081.5</v>
      </c>
      <c r="AU43" s="51">
        <v>715</v>
      </c>
      <c r="AV43" s="51">
        <v>0</v>
      </c>
      <c r="AW43" s="51">
        <v>0</v>
      </c>
      <c r="AX43" s="51">
        <v>5761.5</v>
      </c>
      <c r="AY43" s="51">
        <v>655</v>
      </c>
      <c r="AZ43" s="51">
        <v>0</v>
      </c>
      <c r="BA43" s="51">
        <v>0</v>
      </c>
      <c r="BB43" s="51">
        <v>0</v>
      </c>
      <c r="BC43" s="51">
        <v>0</v>
      </c>
      <c r="BD43" s="51">
        <v>10000</v>
      </c>
      <c r="BE43" s="51">
        <v>0</v>
      </c>
      <c r="BF43" s="51">
        <v>6500</v>
      </c>
      <c r="BG43" s="51">
        <v>0</v>
      </c>
      <c r="BH43" s="51">
        <v>0</v>
      </c>
      <c r="BI43" s="51">
        <v>0</v>
      </c>
      <c r="BJ43" s="51">
        <v>0</v>
      </c>
      <c r="BK43" s="51">
        <v>0</v>
      </c>
      <c r="BL43" s="51">
        <v>-14988.5</v>
      </c>
      <c r="BM43" s="51">
        <v>0</v>
      </c>
      <c r="BN43" s="51">
        <v>0</v>
      </c>
      <c r="BO43" s="51">
        <v>0</v>
      </c>
    </row>
    <row r="44" spans="1:67" ht="16.5" customHeight="1">
      <c r="A44" s="52"/>
      <c r="B44" s="54">
        <v>35</v>
      </c>
      <c r="C44" s="55" t="s">
        <v>129</v>
      </c>
      <c r="D44" s="51">
        <f t="shared" si="8"/>
        <v>10747.5</v>
      </c>
      <c r="E44" s="51">
        <f t="shared" si="9"/>
        <v>4674.346</v>
      </c>
      <c r="F44" s="51">
        <f t="shared" si="10"/>
        <v>10547.5</v>
      </c>
      <c r="G44" s="51">
        <f t="shared" si="11"/>
        <v>4674.346</v>
      </c>
      <c r="H44" s="51">
        <f t="shared" si="12"/>
        <v>750</v>
      </c>
      <c r="I44" s="51">
        <f t="shared" si="13"/>
        <v>0</v>
      </c>
      <c r="J44" s="51">
        <v>9185</v>
      </c>
      <c r="K44" s="51">
        <v>4579.946</v>
      </c>
      <c r="L44" s="51">
        <v>0</v>
      </c>
      <c r="M44" s="51">
        <v>0</v>
      </c>
      <c r="N44" s="51">
        <v>812.5</v>
      </c>
      <c r="O44" s="51">
        <v>94.4</v>
      </c>
      <c r="P44" s="51">
        <v>0</v>
      </c>
      <c r="Q44" s="51">
        <v>0</v>
      </c>
      <c r="R44" s="51">
        <v>0</v>
      </c>
      <c r="S44" s="51">
        <v>0</v>
      </c>
      <c r="T44" s="51">
        <v>180</v>
      </c>
      <c r="U44" s="51">
        <v>90</v>
      </c>
      <c r="V44" s="51">
        <v>0</v>
      </c>
      <c r="W44" s="51">
        <v>0</v>
      </c>
      <c r="X44" s="51">
        <v>40</v>
      </c>
      <c r="Y44" s="51">
        <v>4.4</v>
      </c>
      <c r="Z44" s="51">
        <v>0</v>
      </c>
      <c r="AA44" s="51">
        <v>0</v>
      </c>
      <c r="AB44" s="51">
        <v>0</v>
      </c>
      <c r="AC44" s="51">
        <v>0</v>
      </c>
      <c r="AD44" s="51">
        <v>112.5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v>0</v>
      </c>
      <c r="AK44" s="51">
        <v>0</v>
      </c>
      <c r="AL44" s="51">
        <v>0</v>
      </c>
      <c r="AM44" s="51">
        <v>0</v>
      </c>
      <c r="AN44" s="51">
        <v>0</v>
      </c>
      <c r="AO44" s="51">
        <v>0</v>
      </c>
      <c r="AP44" s="51">
        <v>0</v>
      </c>
      <c r="AQ44" s="51">
        <v>0</v>
      </c>
      <c r="AR44" s="51">
        <f t="shared" si="14"/>
        <v>0</v>
      </c>
      <c r="AS44" s="51">
        <f t="shared" si="15"/>
        <v>0</v>
      </c>
      <c r="AT44" s="51">
        <v>550</v>
      </c>
      <c r="AU44" s="51">
        <v>0</v>
      </c>
      <c r="AV44" s="51">
        <v>0</v>
      </c>
      <c r="AW44" s="51">
        <v>0</v>
      </c>
      <c r="AX44" s="51">
        <v>550</v>
      </c>
      <c r="AY44" s="51">
        <v>0</v>
      </c>
      <c r="AZ44" s="51">
        <v>0</v>
      </c>
      <c r="BA44" s="51">
        <v>0</v>
      </c>
      <c r="BB44" s="51">
        <v>550</v>
      </c>
      <c r="BC44" s="51">
        <v>0</v>
      </c>
      <c r="BD44" s="51">
        <v>0</v>
      </c>
      <c r="BE44" s="51">
        <v>0</v>
      </c>
      <c r="BF44" s="51">
        <v>750</v>
      </c>
      <c r="BG44" s="51">
        <v>0</v>
      </c>
      <c r="BH44" s="51">
        <v>0</v>
      </c>
      <c r="BI44" s="51">
        <v>0</v>
      </c>
      <c r="BJ44" s="51">
        <v>0</v>
      </c>
      <c r="BK44" s="51">
        <v>0</v>
      </c>
      <c r="BL44" s="51">
        <v>0</v>
      </c>
      <c r="BM44" s="51">
        <v>0</v>
      </c>
      <c r="BN44" s="51">
        <v>0</v>
      </c>
      <c r="BO44" s="51">
        <v>0</v>
      </c>
    </row>
    <row r="45" spans="1:67" ht="16.5" customHeight="1">
      <c r="A45" s="52"/>
      <c r="B45" s="54">
        <v>36</v>
      </c>
      <c r="C45" s="55" t="s">
        <v>130</v>
      </c>
      <c r="D45" s="51">
        <f t="shared" si="8"/>
        <v>53145.799999999996</v>
      </c>
      <c r="E45" s="51">
        <f t="shared" si="9"/>
        <v>18755.939000000002</v>
      </c>
      <c r="F45" s="51">
        <f t="shared" si="10"/>
        <v>50185.799999999996</v>
      </c>
      <c r="G45" s="51">
        <f t="shared" si="11"/>
        <v>18759.489</v>
      </c>
      <c r="H45" s="51">
        <f t="shared" si="12"/>
        <v>2960</v>
      </c>
      <c r="I45" s="51">
        <f t="shared" si="13"/>
        <v>-3.55</v>
      </c>
      <c r="J45" s="51">
        <v>28593.4</v>
      </c>
      <c r="K45" s="51">
        <v>13599.379</v>
      </c>
      <c r="L45" s="51">
        <v>0</v>
      </c>
      <c r="M45" s="51">
        <v>0</v>
      </c>
      <c r="N45" s="51">
        <v>15428.8</v>
      </c>
      <c r="O45" s="51">
        <v>4210.11</v>
      </c>
      <c r="P45" s="51">
        <v>978.8</v>
      </c>
      <c r="Q45" s="51">
        <v>350</v>
      </c>
      <c r="R45" s="51">
        <v>1000</v>
      </c>
      <c r="S45" s="51">
        <v>300</v>
      </c>
      <c r="T45" s="51">
        <v>400</v>
      </c>
      <c r="U45" s="51">
        <v>184.9</v>
      </c>
      <c r="V45" s="51">
        <v>750</v>
      </c>
      <c r="W45" s="51">
        <v>338</v>
      </c>
      <c r="X45" s="51">
        <v>6700</v>
      </c>
      <c r="Y45" s="51">
        <v>678.2</v>
      </c>
      <c r="Z45" s="51">
        <v>6200</v>
      </c>
      <c r="AA45" s="51">
        <v>600</v>
      </c>
      <c r="AB45" s="51">
        <v>1700</v>
      </c>
      <c r="AC45" s="51">
        <v>525</v>
      </c>
      <c r="AD45" s="51">
        <v>3700</v>
      </c>
      <c r="AE45" s="51">
        <v>1727</v>
      </c>
      <c r="AF45" s="51">
        <v>0</v>
      </c>
      <c r="AG45" s="51">
        <v>0</v>
      </c>
      <c r="AH45" s="51">
        <v>0</v>
      </c>
      <c r="AI45" s="51">
        <v>0</v>
      </c>
      <c r="AJ45" s="51">
        <v>0</v>
      </c>
      <c r="AK45" s="51">
        <v>0</v>
      </c>
      <c r="AL45" s="51">
        <v>0</v>
      </c>
      <c r="AM45" s="51">
        <v>0</v>
      </c>
      <c r="AN45" s="51">
        <v>0</v>
      </c>
      <c r="AO45" s="51">
        <v>0</v>
      </c>
      <c r="AP45" s="51">
        <v>1850</v>
      </c>
      <c r="AQ45" s="51">
        <v>950</v>
      </c>
      <c r="AR45" s="51">
        <f t="shared" si="14"/>
        <v>4313.6</v>
      </c>
      <c r="AS45" s="51">
        <f t="shared" si="15"/>
        <v>0</v>
      </c>
      <c r="AT45" s="51">
        <v>4313.6</v>
      </c>
      <c r="AU45" s="51">
        <v>0</v>
      </c>
      <c r="AV45" s="51">
        <v>0</v>
      </c>
      <c r="AW45" s="51">
        <v>0</v>
      </c>
      <c r="AX45" s="51">
        <v>4313.6</v>
      </c>
      <c r="AY45" s="51">
        <v>0</v>
      </c>
      <c r="AZ45" s="51">
        <v>0</v>
      </c>
      <c r="BA45" s="51">
        <v>0</v>
      </c>
      <c r="BB45" s="51">
        <v>0</v>
      </c>
      <c r="BC45" s="51">
        <v>0</v>
      </c>
      <c r="BD45" s="51">
        <v>4200</v>
      </c>
      <c r="BE45" s="51">
        <v>0</v>
      </c>
      <c r="BF45" s="51">
        <v>0</v>
      </c>
      <c r="BG45" s="51">
        <v>0</v>
      </c>
      <c r="BH45" s="51">
        <v>0</v>
      </c>
      <c r="BI45" s="51">
        <v>0</v>
      </c>
      <c r="BJ45" s="51">
        <v>0</v>
      </c>
      <c r="BK45" s="51">
        <v>0</v>
      </c>
      <c r="BL45" s="51">
        <v>-1240</v>
      </c>
      <c r="BM45" s="51">
        <v>-3.55</v>
      </c>
      <c r="BN45" s="51">
        <v>0</v>
      </c>
      <c r="BO45" s="51">
        <v>0</v>
      </c>
    </row>
    <row r="46" spans="1:67" ht="16.5" customHeight="1">
      <c r="A46" s="52"/>
      <c r="B46" s="54">
        <v>37</v>
      </c>
      <c r="C46" s="55" t="s">
        <v>131</v>
      </c>
      <c r="D46" s="51">
        <f t="shared" si="8"/>
        <v>489868.90079999994</v>
      </c>
      <c r="E46" s="51">
        <f t="shared" si="9"/>
        <v>181222.411</v>
      </c>
      <c r="F46" s="51">
        <f t="shared" si="10"/>
        <v>456713.2008</v>
      </c>
      <c r="G46" s="51">
        <f t="shared" si="11"/>
        <v>166097.99599999998</v>
      </c>
      <c r="H46" s="51">
        <f t="shared" si="12"/>
        <v>93155.7</v>
      </c>
      <c r="I46" s="51">
        <f t="shared" si="13"/>
        <v>30368.897</v>
      </c>
      <c r="J46" s="51">
        <v>53179.7</v>
      </c>
      <c r="K46" s="51">
        <v>19199.77</v>
      </c>
      <c r="L46" s="51">
        <v>0</v>
      </c>
      <c r="M46" s="51">
        <v>0</v>
      </c>
      <c r="N46" s="51">
        <v>295828.1</v>
      </c>
      <c r="O46" s="51">
        <v>114811.544</v>
      </c>
      <c r="P46" s="51">
        <v>3535</v>
      </c>
      <c r="Q46" s="51">
        <v>1871.966</v>
      </c>
      <c r="R46" s="51">
        <v>51277.6</v>
      </c>
      <c r="S46" s="51">
        <v>21288.03</v>
      </c>
      <c r="T46" s="51">
        <v>1638.6</v>
      </c>
      <c r="U46" s="51">
        <v>448.045</v>
      </c>
      <c r="V46" s="51">
        <v>500</v>
      </c>
      <c r="W46" s="51">
        <v>20</v>
      </c>
      <c r="X46" s="51">
        <v>208581.5</v>
      </c>
      <c r="Y46" s="51">
        <v>85891.376</v>
      </c>
      <c r="Z46" s="51">
        <v>206431.5</v>
      </c>
      <c r="AA46" s="51">
        <v>85018.136</v>
      </c>
      <c r="AB46" s="51">
        <v>19730</v>
      </c>
      <c r="AC46" s="51">
        <v>2878.969</v>
      </c>
      <c r="AD46" s="51">
        <v>5235</v>
      </c>
      <c r="AE46" s="51">
        <v>2206.5</v>
      </c>
      <c r="AF46" s="51">
        <v>0</v>
      </c>
      <c r="AG46" s="51">
        <v>0</v>
      </c>
      <c r="AH46" s="51">
        <v>0</v>
      </c>
      <c r="AI46" s="51">
        <v>0</v>
      </c>
      <c r="AJ46" s="51">
        <v>0</v>
      </c>
      <c r="AK46" s="51">
        <v>0</v>
      </c>
      <c r="AL46" s="51">
        <v>13655.4</v>
      </c>
      <c r="AM46" s="51">
        <v>8236.2</v>
      </c>
      <c r="AN46" s="51">
        <v>8225.4</v>
      </c>
      <c r="AO46" s="51">
        <v>3380.2</v>
      </c>
      <c r="AP46" s="51">
        <v>9000</v>
      </c>
      <c r="AQ46" s="51">
        <v>4095</v>
      </c>
      <c r="AR46" s="51">
        <f t="shared" si="14"/>
        <v>25050.000799999994</v>
      </c>
      <c r="AS46" s="51">
        <f t="shared" si="15"/>
        <v>4511</v>
      </c>
      <c r="AT46" s="51">
        <v>85050.0008</v>
      </c>
      <c r="AU46" s="51">
        <v>19755.482</v>
      </c>
      <c r="AV46" s="51">
        <v>0</v>
      </c>
      <c r="AW46" s="51">
        <v>0</v>
      </c>
      <c r="AX46" s="51">
        <v>70000.0008</v>
      </c>
      <c r="AY46" s="51">
        <v>19494.482</v>
      </c>
      <c r="AZ46" s="51">
        <v>0</v>
      </c>
      <c r="BA46" s="51">
        <v>0</v>
      </c>
      <c r="BB46" s="51">
        <v>60000</v>
      </c>
      <c r="BC46" s="51">
        <v>15244.482</v>
      </c>
      <c r="BD46" s="51">
        <v>111556.4</v>
      </c>
      <c r="BE46" s="51">
        <v>17282.925</v>
      </c>
      <c r="BF46" s="51">
        <v>28815</v>
      </c>
      <c r="BG46" s="51">
        <v>22606.168</v>
      </c>
      <c r="BH46" s="51">
        <v>0</v>
      </c>
      <c r="BI46" s="51">
        <v>0</v>
      </c>
      <c r="BJ46" s="51">
        <v>0</v>
      </c>
      <c r="BK46" s="51">
        <v>0</v>
      </c>
      <c r="BL46" s="51">
        <v>-47215.7</v>
      </c>
      <c r="BM46" s="51">
        <v>-9520.196</v>
      </c>
      <c r="BN46" s="51">
        <v>0</v>
      </c>
      <c r="BO46" s="51">
        <v>0</v>
      </c>
    </row>
    <row r="47" spans="1:67" ht="16.5" customHeight="1">
      <c r="A47" s="52"/>
      <c r="B47" s="54">
        <v>38</v>
      </c>
      <c r="C47" s="55" t="s">
        <v>132</v>
      </c>
      <c r="D47" s="51">
        <f t="shared" si="8"/>
        <v>31474.3</v>
      </c>
      <c r="E47" s="51">
        <f t="shared" si="9"/>
        <v>10338.06</v>
      </c>
      <c r="F47" s="51">
        <f t="shared" si="10"/>
        <v>26805</v>
      </c>
      <c r="G47" s="51">
        <f t="shared" si="11"/>
        <v>10178.06</v>
      </c>
      <c r="H47" s="51">
        <f t="shared" si="12"/>
        <v>5959.3</v>
      </c>
      <c r="I47" s="51">
        <f t="shared" si="13"/>
        <v>160</v>
      </c>
      <c r="J47" s="51">
        <v>16446</v>
      </c>
      <c r="K47" s="51">
        <v>7271.16</v>
      </c>
      <c r="L47" s="51">
        <v>0</v>
      </c>
      <c r="M47" s="51">
        <v>0</v>
      </c>
      <c r="N47" s="51">
        <v>7169</v>
      </c>
      <c r="O47" s="51">
        <v>2566.9</v>
      </c>
      <c r="P47" s="51">
        <v>650</v>
      </c>
      <c r="Q47" s="51">
        <v>94.3</v>
      </c>
      <c r="R47" s="51">
        <v>80</v>
      </c>
      <c r="S47" s="51">
        <v>15</v>
      </c>
      <c r="T47" s="51">
        <v>80</v>
      </c>
      <c r="U47" s="51">
        <v>32.6</v>
      </c>
      <c r="V47" s="51">
        <v>350</v>
      </c>
      <c r="W47" s="51">
        <v>180</v>
      </c>
      <c r="X47" s="51">
        <v>4484</v>
      </c>
      <c r="Y47" s="51">
        <v>1915</v>
      </c>
      <c r="Z47" s="51">
        <v>4210</v>
      </c>
      <c r="AA47" s="51">
        <v>1867</v>
      </c>
      <c r="AB47" s="51">
        <v>600</v>
      </c>
      <c r="AC47" s="51">
        <v>0</v>
      </c>
      <c r="AD47" s="51">
        <v>900</v>
      </c>
      <c r="AE47" s="51">
        <v>330</v>
      </c>
      <c r="AF47" s="51">
        <v>0</v>
      </c>
      <c r="AG47" s="51">
        <v>0</v>
      </c>
      <c r="AH47" s="51">
        <v>0</v>
      </c>
      <c r="AI47" s="51">
        <v>0</v>
      </c>
      <c r="AJ47" s="51">
        <v>0</v>
      </c>
      <c r="AK47" s="51">
        <v>0</v>
      </c>
      <c r="AL47" s="51">
        <v>200</v>
      </c>
      <c r="AM47" s="51">
        <v>0</v>
      </c>
      <c r="AN47" s="51">
        <v>200</v>
      </c>
      <c r="AO47" s="51">
        <v>0</v>
      </c>
      <c r="AP47" s="51">
        <v>804</v>
      </c>
      <c r="AQ47" s="51">
        <v>340</v>
      </c>
      <c r="AR47" s="51">
        <f t="shared" si="14"/>
        <v>896</v>
      </c>
      <c r="AS47" s="51">
        <f t="shared" si="15"/>
        <v>0</v>
      </c>
      <c r="AT47" s="51">
        <v>2186</v>
      </c>
      <c r="AU47" s="51">
        <v>0</v>
      </c>
      <c r="AV47" s="51">
        <v>0</v>
      </c>
      <c r="AW47" s="51">
        <v>0</v>
      </c>
      <c r="AX47" s="51">
        <v>2035</v>
      </c>
      <c r="AY47" s="51">
        <v>0</v>
      </c>
      <c r="AZ47" s="51">
        <v>0</v>
      </c>
      <c r="BA47" s="51">
        <v>0</v>
      </c>
      <c r="BB47" s="51">
        <v>1290</v>
      </c>
      <c r="BC47" s="51">
        <v>0</v>
      </c>
      <c r="BD47" s="51">
        <v>4399.3</v>
      </c>
      <c r="BE47" s="51">
        <v>0</v>
      </c>
      <c r="BF47" s="51">
        <v>1560</v>
      </c>
      <c r="BG47" s="51">
        <v>160</v>
      </c>
      <c r="BH47" s="51">
        <v>0</v>
      </c>
      <c r="BI47" s="51">
        <v>0</v>
      </c>
      <c r="BJ47" s="51">
        <v>0</v>
      </c>
      <c r="BK47" s="51">
        <v>0</v>
      </c>
      <c r="BL47" s="51">
        <v>0</v>
      </c>
      <c r="BM47" s="51">
        <v>0</v>
      </c>
      <c r="BN47" s="51">
        <v>0</v>
      </c>
      <c r="BO47" s="51">
        <v>0</v>
      </c>
    </row>
    <row r="48" spans="1:67" ht="16.5" customHeight="1">
      <c r="A48" s="52"/>
      <c r="B48" s="54">
        <v>39</v>
      </c>
      <c r="C48" s="55" t="s">
        <v>133</v>
      </c>
      <c r="D48" s="51">
        <f t="shared" si="8"/>
        <v>14245.1001</v>
      </c>
      <c r="E48" s="51">
        <f t="shared" si="9"/>
        <v>5699.2</v>
      </c>
      <c r="F48" s="51">
        <f t="shared" si="10"/>
        <v>13542.1</v>
      </c>
      <c r="G48" s="51">
        <f t="shared" si="11"/>
        <v>5175.9</v>
      </c>
      <c r="H48" s="51">
        <f t="shared" si="12"/>
        <v>770.1001</v>
      </c>
      <c r="I48" s="51">
        <f t="shared" si="13"/>
        <v>523.3</v>
      </c>
      <c r="J48" s="51">
        <v>11060</v>
      </c>
      <c r="K48" s="51">
        <v>4309.4</v>
      </c>
      <c r="L48" s="51">
        <v>0</v>
      </c>
      <c r="M48" s="51">
        <v>0</v>
      </c>
      <c r="N48" s="51">
        <v>1203</v>
      </c>
      <c r="O48" s="51">
        <v>511.5</v>
      </c>
      <c r="P48" s="51">
        <v>370</v>
      </c>
      <c r="Q48" s="51">
        <v>292</v>
      </c>
      <c r="R48" s="51">
        <v>0</v>
      </c>
      <c r="S48" s="51">
        <v>0</v>
      </c>
      <c r="T48" s="51">
        <v>130</v>
      </c>
      <c r="U48" s="51">
        <v>52.5</v>
      </c>
      <c r="V48" s="51">
        <v>0</v>
      </c>
      <c r="W48" s="51">
        <v>0</v>
      </c>
      <c r="X48" s="51">
        <v>115</v>
      </c>
      <c r="Y48" s="51">
        <v>30</v>
      </c>
      <c r="Z48" s="51">
        <v>0</v>
      </c>
      <c r="AA48" s="51">
        <v>0</v>
      </c>
      <c r="AB48" s="51">
        <v>220</v>
      </c>
      <c r="AC48" s="51">
        <v>0</v>
      </c>
      <c r="AD48" s="51">
        <v>238</v>
      </c>
      <c r="AE48" s="51">
        <v>53</v>
      </c>
      <c r="AF48" s="51">
        <v>0</v>
      </c>
      <c r="AG48" s="51">
        <v>0</v>
      </c>
      <c r="AH48" s="51">
        <v>0</v>
      </c>
      <c r="AI48" s="51">
        <v>0</v>
      </c>
      <c r="AJ48" s="51">
        <v>0</v>
      </c>
      <c r="AK48" s="51">
        <v>0</v>
      </c>
      <c r="AL48" s="51">
        <v>0</v>
      </c>
      <c r="AM48" s="51">
        <v>0</v>
      </c>
      <c r="AN48" s="51">
        <v>0</v>
      </c>
      <c r="AO48" s="51">
        <v>0</v>
      </c>
      <c r="AP48" s="51">
        <v>500</v>
      </c>
      <c r="AQ48" s="51">
        <v>285</v>
      </c>
      <c r="AR48" s="51">
        <f t="shared" si="14"/>
        <v>712</v>
      </c>
      <c r="AS48" s="51">
        <f t="shared" si="15"/>
        <v>70</v>
      </c>
      <c r="AT48" s="51">
        <v>779.1</v>
      </c>
      <c r="AU48" s="51">
        <v>70</v>
      </c>
      <c r="AV48" s="51">
        <v>0</v>
      </c>
      <c r="AW48" s="51">
        <v>0</v>
      </c>
      <c r="AX48" s="51">
        <v>677.1</v>
      </c>
      <c r="AY48" s="51">
        <v>0</v>
      </c>
      <c r="AZ48" s="51">
        <v>0</v>
      </c>
      <c r="BA48" s="51">
        <v>0</v>
      </c>
      <c r="BB48" s="51">
        <v>67.1</v>
      </c>
      <c r="BC48" s="51">
        <v>0</v>
      </c>
      <c r="BD48" s="51">
        <v>700.1001</v>
      </c>
      <c r="BE48" s="51">
        <v>699.6</v>
      </c>
      <c r="BF48" s="51">
        <v>70</v>
      </c>
      <c r="BG48" s="51">
        <v>0</v>
      </c>
      <c r="BH48" s="51">
        <v>0</v>
      </c>
      <c r="BI48" s="51">
        <v>0</v>
      </c>
      <c r="BJ48" s="51">
        <v>0</v>
      </c>
      <c r="BK48" s="51">
        <v>0</v>
      </c>
      <c r="BL48" s="51">
        <v>0</v>
      </c>
      <c r="BM48" s="51">
        <v>-176.3</v>
      </c>
      <c r="BN48" s="51">
        <v>0</v>
      </c>
      <c r="BO48" s="51">
        <v>0</v>
      </c>
    </row>
    <row r="49" spans="1:67" ht="16.5" customHeight="1">
      <c r="A49" s="52"/>
      <c r="B49" s="54">
        <v>40</v>
      </c>
      <c r="C49" s="55" t="s">
        <v>134</v>
      </c>
      <c r="D49" s="51">
        <f t="shared" si="8"/>
        <v>23387</v>
      </c>
      <c r="E49" s="51">
        <f t="shared" si="9"/>
        <v>5263.133</v>
      </c>
      <c r="F49" s="51">
        <f t="shared" si="10"/>
        <v>15434.8</v>
      </c>
      <c r="G49" s="51">
        <f t="shared" si="11"/>
        <v>5498.0869999999995</v>
      </c>
      <c r="H49" s="51">
        <f t="shared" si="12"/>
        <v>7952.2</v>
      </c>
      <c r="I49" s="51">
        <f t="shared" si="13"/>
        <v>-234.954</v>
      </c>
      <c r="J49" s="51">
        <v>12370</v>
      </c>
      <c r="K49" s="51">
        <v>5137.887</v>
      </c>
      <c r="L49" s="51">
        <v>0</v>
      </c>
      <c r="M49" s="51">
        <v>0</v>
      </c>
      <c r="N49" s="51">
        <v>1512</v>
      </c>
      <c r="O49" s="51">
        <v>220.2</v>
      </c>
      <c r="P49" s="51">
        <v>460</v>
      </c>
      <c r="Q49" s="51">
        <v>148.2</v>
      </c>
      <c r="R49" s="51">
        <v>0</v>
      </c>
      <c r="S49" s="51">
        <v>0</v>
      </c>
      <c r="T49" s="51">
        <v>216</v>
      </c>
      <c r="U49" s="51">
        <v>36</v>
      </c>
      <c r="V49" s="51">
        <v>0</v>
      </c>
      <c r="W49" s="51">
        <v>0</v>
      </c>
      <c r="X49" s="51">
        <v>96</v>
      </c>
      <c r="Y49" s="51">
        <v>36</v>
      </c>
      <c r="Z49" s="51">
        <v>0</v>
      </c>
      <c r="AA49" s="51">
        <v>0</v>
      </c>
      <c r="AB49" s="51">
        <v>500</v>
      </c>
      <c r="AC49" s="51">
        <v>0</v>
      </c>
      <c r="AD49" s="51">
        <v>140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v>0</v>
      </c>
      <c r="AK49" s="51">
        <v>0</v>
      </c>
      <c r="AL49" s="51">
        <v>0</v>
      </c>
      <c r="AM49" s="51">
        <v>0</v>
      </c>
      <c r="AN49" s="51">
        <v>0</v>
      </c>
      <c r="AO49" s="51">
        <v>0</v>
      </c>
      <c r="AP49" s="51">
        <v>450.8</v>
      </c>
      <c r="AQ49" s="51">
        <v>140</v>
      </c>
      <c r="AR49" s="51">
        <f t="shared" si="14"/>
        <v>1102</v>
      </c>
      <c r="AS49" s="51">
        <f t="shared" si="15"/>
        <v>0</v>
      </c>
      <c r="AT49" s="51">
        <v>1102</v>
      </c>
      <c r="AU49" s="51">
        <v>0</v>
      </c>
      <c r="AV49" s="51">
        <v>0</v>
      </c>
      <c r="AW49" s="51">
        <v>0</v>
      </c>
      <c r="AX49" s="51">
        <v>1000</v>
      </c>
      <c r="AY49" s="51">
        <v>0</v>
      </c>
      <c r="AZ49" s="51">
        <v>0</v>
      </c>
      <c r="BA49" s="51">
        <v>0</v>
      </c>
      <c r="BB49" s="51">
        <v>0</v>
      </c>
      <c r="BC49" s="51">
        <v>0</v>
      </c>
      <c r="BD49" s="51">
        <v>7750</v>
      </c>
      <c r="BE49" s="51">
        <v>0</v>
      </c>
      <c r="BF49" s="51">
        <v>202.2</v>
      </c>
      <c r="BG49" s="51">
        <v>0</v>
      </c>
      <c r="BH49" s="51">
        <v>0</v>
      </c>
      <c r="BI49" s="51">
        <v>0</v>
      </c>
      <c r="BJ49" s="51">
        <v>0</v>
      </c>
      <c r="BK49" s="51">
        <v>0</v>
      </c>
      <c r="BL49" s="51">
        <v>0</v>
      </c>
      <c r="BM49" s="51">
        <v>-234.954</v>
      </c>
      <c r="BN49" s="51">
        <v>0</v>
      </c>
      <c r="BO49" s="51">
        <v>0</v>
      </c>
    </row>
    <row r="50" spans="1:67" ht="16.5" customHeight="1">
      <c r="A50" s="52"/>
      <c r="B50" s="54">
        <v>41</v>
      </c>
      <c r="C50" s="55" t="s">
        <v>135</v>
      </c>
      <c r="D50" s="51">
        <f t="shared" si="8"/>
        <v>6056.4</v>
      </c>
      <c r="E50" s="51">
        <f t="shared" si="9"/>
        <v>1982.4469999999997</v>
      </c>
      <c r="F50" s="51">
        <f t="shared" si="10"/>
        <v>5880</v>
      </c>
      <c r="G50" s="51">
        <f t="shared" si="11"/>
        <v>2064.8689999999997</v>
      </c>
      <c r="H50" s="51">
        <f t="shared" si="12"/>
        <v>176.4</v>
      </c>
      <c r="I50" s="51">
        <f t="shared" si="13"/>
        <v>-82.422</v>
      </c>
      <c r="J50" s="51">
        <v>5228</v>
      </c>
      <c r="K50" s="51">
        <v>2045.869</v>
      </c>
      <c r="L50" s="51">
        <v>0</v>
      </c>
      <c r="M50" s="51">
        <v>0</v>
      </c>
      <c r="N50" s="51">
        <v>197</v>
      </c>
      <c r="O50" s="51">
        <v>19</v>
      </c>
      <c r="P50" s="51">
        <v>30</v>
      </c>
      <c r="Q50" s="51">
        <v>0</v>
      </c>
      <c r="R50" s="51">
        <v>0</v>
      </c>
      <c r="S50" s="51">
        <v>0</v>
      </c>
      <c r="T50" s="51">
        <v>50</v>
      </c>
      <c r="U50" s="51">
        <v>19</v>
      </c>
      <c r="V50" s="51">
        <v>0</v>
      </c>
      <c r="W50" s="51">
        <v>0</v>
      </c>
      <c r="X50" s="51">
        <v>27</v>
      </c>
      <c r="Y50" s="51">
        <v>0</v>
      </c>
      <c r="Z50" s="51">
        <v>0</v>
      </c>
      <c r="AA50" s="51">
        <v>0</v>
      </c>
      <c r="AB50" s="51">
        <v>0</v>
      </c>
      <c r="AC50" s="51">
        <v>0</v>
      </c>
      <c r="AD50" s="51">
        <v>90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v>0</v>
      </c>
      <c r="AK50" s="51">
        <v>0</v>
      </c>
      <c r="AL50" s="51">
        <v>0</v>
      </c>
      <c r="AM50" s="51">
        <v>0</v>
      </c>
      <c r="AN50" s="51">
        <v>0</v>
      </c>
      <c r="AO50" s="51">
        <v>0</v>
      </c>
      <c r="AP50" s="51">
        <v>100</v>
      </c>
      <c r="AQ50" s="51">
        <v>0</v>
      </c>
      <c r="AR50" s="51">
        <f t="shared" si="14"/>
        <v>355</v>
      </c>
      <c r="AS50" s="51">
        <f t="shared" si="15"/>
        <v>0</v>
      </c>
      <c r="AT50" s="51">
        <v>355</v>
      </c>
      <c r="AU50" s="51">
        <v>0</v>
      </c>
      <c r="AV50" s="51">
        <v>0</v>
      </c>
      <c r="AW50" s="51">
        <v>0</v>
      </c>
      <c r="AX50" s="51">
        <v>300</v>
      </c>
      <c r="AY50" s="51">
        <v>0</v>
      </c>
      <c r="AZ50" s="51">
        <v>0</v>
      </c>
      <c r="BA50" s="51">
        <v>0</v>
      </c>
      <c r="BB50" s="51">
        <v>0</v>
      </c>
      <c r="BC50" s="51">
        <v>0</v>
      </c>
      <c r="BD50" s="51">
        <v>0</v>
      </c>
      <c r="BE50" s="51">
        <v>0</v>
      </c>
      <c r="BF50" s="51">
        <v>176.4</v>
      </c>
      <c r="BG50" s="51">
        <v>0</v>
      </c>
      <c r="BH50" s="51">
        <v>0</v>
      </c>
      <c r="BI50" s="51">
        <v>0</v>
      </c>
      <c r="BJ50" s="51">
        <v>0</v>
      </c>
      <c r="BK50" s="51">
        <v>0</v>
      </c>
      <c r="BL50" s="51">
        <v>0</v>
      </c>
      <c r="BM50" s="51">
        <v>-82.422</v>
      </c>
      <c r="BN50" s="51">
        <v>0</v>
      </c>
      <c r="BO50" s="51">
        <v>0</v>
      </c>
    </row>
    <row r="51" spans="1:67" ht="16.5" customHeight="1">
      <c r="A51" s="52"/>
      <c r="B51" s="54">
        <v>42</v>
      </c>
      <c r="C51" s="55" t="s">
        <v>136</v>
      </c>
      <c r="D51" s="51">
        <f t="shared" si="8"/>
        <v>44476.2001</v>
      </c>
      <c r="E51" s="51">
        <f t="shared" si="9"/>
        <v>17932.729</v>
      </c>
      <c r="F51" s="51">
        <f t="shared" si="10"/>
        <v>39936.500100000005</v>
      </c>
      <c r="G51" s="51">
        <f t="shared" si="11"/>
        <v>15057.1</v>
      </c>
      <c r="H51" s="51">
        <f t="shared" si="12"/>
        <v>10735</v>
      </c>
      <c r="I51" s="51">
        <f t="shared" si="13"/>
        <v>2875.629</v>
      </c>
      <c r="J51" s="51">
        <v>21266.2</v>
      </c>
      <c r="K51" s="51">
        <v>9231.1</v>
      </c>
      <c r="L51" s="51">
        <v>0</v>
      </c>
      <c r="M51" s="51">
        <v>0</v>
      </c>
      <c r="N51" s="51">
        <v>10340.0001</v>
      </c>
      <c r="O51" s="51">
        <v>4664</v>
      </c>
      <c r="P51" s="51">
        <v>930</v>
      </c>
      <c r="Q51" s="51">
        <v>515</v>
      </c>
      <c r="R51" s="51">
        <v>3300</v>
      </c>
      <c r="S51" s="51">
        <v>1650</v>
      </c>
      <c r="T51" s="51">
        <v>130</v>
      </c>
      <c r="U51" s="51">
        <v>48</v>
      </c>
      <c r="V51" s="51">
        <v>50</v>
      </c>
      <c r="W51" s="51">
        <v>22</v>
      </c>
      <c r="X51" s="51">
        <v>684.0001</v>
      </c>
      <c r="Y51" s="51">
        <v>404</v>
      </c>
      <c r="Z51" s="51">
        <v>200</v>
      </c>
      <c r="AA51" s="51">
        <v>200</v>
      </c>
      <c r="AB51" s="51">
        <v>3700</v>
      </c>
      <c r="AC51" s="51">
        <v>1700</v>
      </c>
      <c r="AD51" s="51">
        <v>1200</v>
      </c>
      <c r="AE51" s="51">
        <v>320</v>
      </c>
      <c r="AF51" s="51">
        <v>0</v>
      </c>
      <c r="AG51" s="51">
        <v>0</v>
      </c>
      <c r="AH51" s="51">
        <v>0</v>
      </c>
      <c r="AI51" s="51">
        <v>0</v>
      </c>
      <c r="AJ51" s="51">
        <v>0</v>
      </c>
      <c r="AK51" s="51">
        <v>0</v>
      </c>
      <c r="AL51" s="51">
        <v>0</v>
      </c>
      <c r="AM51" s="51">
        <v>0</v>
      </c>
      <c r="AN51" s="51">
        <v>0</v>
      </c>
      <c r="AO51" s="51">
        <v>0</v>
      </c>
      <c r="AP51" s="51">
        <v>1500</v>
      </c>
      <c r="AQ51" s="51">
        <v>975</v>
      </c>
      <c r="AR51" s="51">
        <f t="shared" si="14"/>
        <v>635</v>
      </c>
      <c r="AS51" s="51">
        <f t="shared" si="15"/>
        <v>187</v>
      </c>
      <c r="AT51" s="51">
        <v>6830.3</v>
      </c>
      <c r="AU51" s="51">
        <v>187</v>
      </c>
      <c r="AV51" s="51">
        <v>0</v>
      </c>
      <c r="AW51" s="51">
        <v>0</v>
      </c>
      <c r="AX51" s="51">
        <v>6695.3</v>
      </c>
      <c r="AY51" s="51">
        <v>127</v>
      </c>
      <c r="AZ51" s="51">
        <v>0</v>
      </c>
      <c r="BA51" s="51">
        <v>0</v>
      </c>
      <c r="BB51" s="51">
        <v>6195.3</v>
      </c>
      <c r="BC51" s="51">
        <v>0</v>
      </c>
      <c r="BD51" s="51">
        <v>10000</v>
      </c>
      <c r="BE51" s="51">
        <v>2388.839</v>
      </c>
      <c r="BF51" s="51">
        <v>735</v>
      </c>
      <c r="BG51" s="51">
        <v>675</v>
      </c>
      <c r="BH51" s="51">
        <v>0</v>
      </c>
      <c r="BI51" s="51">
        <v>0</v>
      </c>
      <c r="BJ51" s="51">
        <v>0</v>
      </c>
      <c r="BK51" s="51">
        <v>0</v>
      </c>
      <c r="BL51" s="51">
        <v>0</v>
      </c>
      <c r="BM51" s="51">
        <v>-188.21</v>
      </c>
      <c r="BN51" s="51">
        <v>0</v>
      </c>
      <c r="BO51" s="51">
        <v>0</v>
      </c>
    </row>
    <row r="52" spans="1:67" ht="16.5" customHeight="1">
      <c r="A52" s="52"/>
      <c r="B52" s="54">
        <v>43</v>
      </c>
      <c r="C52" s="55" t="s">
        <v>137</v>
      </c>
      <c r="D52" s="51">
        <f t="shared" si="8"/>
        <v>147573.5</v>
      </c>
      <c r="E52" s="51">
        <f t="shared" si="9"/>
        <v>54031.816</v>
      </c>
      <c r="F52" s="51">
        <f t="shared" si="10"/>
        <v>112836.8</v>
      </c>
      <c r="G52" s="51">
        <f t="shared" si="11"/>
        <v>30055.326</v>
      </c>
      <c r="H52" s="51">
        <f t="shared" si="12"/>
        <v>48736.7</v>
      </c>
      <c r="I52" s="51">
        <f t="shared" si="13"/>
        <v>23976.489999999998</v>
      </c>
      <c r="J52" s="51">
        <v>29900</v>
      </c>
      <c r="K52" s="51">
        <v>14050</v>
      </c>
      <c r="L52" s="51">
        <v>0</v>
      </c>
      <c r="M52" s="51">
        <v>0</v>
      </c>
      <c r="N52" s="51">
        <v>53154.5</v>
      </c>
      <c r="O52" s="51">
        <v>12399.926</v>
      </c>
      <c r="P52" s="51">
        <v>3800</v>
      </c>
      <c r="Q52" s="51">
        <v>707.886</v>
      </c>
      <c r="R52" s="51">
        <v>6235.5</v>
      </c>
      <c r="S52" s="51">
        <v>1768.708</v>
      </c>
      <c r="T52" s="51">
        <v>500</v>
      </c>
      <c r="U52" s="51">
        <v>141.563</v>
      </c>
      <c r="V52" s="51">
        <v>300</v>
      </c>
      <c r="W52" s="51">
        <v>26</v>
      </c>
      <c r="X52" s="51">
        <v>28520</v>
      </c>
      <c r="Y52" s="51">
        <v>8043.269</v>
      </c>
      <c r="Z52" s="51">
        <v>26280</v>
      </c>
      <c r="AA52" s="51">
        <v>7498.609</v>
      </c>
      <c r="AB52" s="51">
        <v>6019</v>
      </c>
      <c r="AC52" s="51">
        <v>466</v>
      </c>
      <c r="AD52" s="51">
        <v>4800</v>
      </c>
      <c r="AE52" s="51">
        <v>1246.5</v>
      </c>
      <c r="AF52" s="51">
        <v>0</v>
      </c>
      <c r="AG52" s="51">
        <v>0</v>
      </c>
      <c r="AH52" s="51">
        <v>0</v>
      </c>
      <c r="AI52" s="51">
        <v>0</v>
      </c>
      <c r="AJ52" s="51">
        <v>0</v>
      </c>
      <c r="AK52" s="51">
        <v>0</v>
      </c>
      <c r="AL52" s="51">
        <v>1942.3</v>
      </c>
      <c r="AM52" s="51">
        <v>405.4</v>
      </c>
      <c r="AN52" s="51">
        <v>1942.3</v>
      </c>
      <c r="AO52" s="51">
        <v>405.4</v>
      </c>
      <c r="AP52" s="51">
        <v>5000</v>
      </c>
      <c r="AQ52" s="51">
        <v>2500</v>
      </c>
      <c r="AR52" s="51">
        <f t="shared" si="14"/>
        <v>8840</v>
      </c>
      <c r="AS52" s="51">
        <f t="shared" si="15"/>
        <v>700</v>
      </c>
      <c r="AT52" s="51">
        <v>22840</v>
      </c>
      <c r="AU52" s="51">
        <v>700</v>
      </c>
      <c r="AV52" s="51">
        <v>0</v>
      </c>
      <c r="AW52" s="51">
        <v>0</v>
      </c>
      <c r="AX52" s="51">
        <v>20970</v>
      </c>
      <c r="AY52" s="51">
        <v>700</v>
      </c>
      <c r="AZ52" s="51">
        <v>0</v>
      </c>
      <c r="BA52" s="51">
        <v>0</v>
      </c>
      <c r="BB52" s="51">
        <v>14000</v>
      </c>
      <c r="BC52" s="51">
        <v>0</v>
      </c>
      <c r="BD52" s="51">
        <v>26860</v>
      </c>
      <c r="BE52" s="51">
        <v>2956.49</v>
      </c>
      <c r="BF52" s="51">
        <v>21876.7</v>
      </c>
      <c r="BG52" s="51">
        <v>21020</v>
      </c>
      <c r="BH52" s="51">
        <v>0</v>
      </c>
      <c r="BI52" s="51">
        <v>0</v>
      </c>
      <c r="BJ52" s="51">
        <v>0</v>
      </c>
      <c r="BK52" s="51">
        <v>0</v>
      </c>
      <c r="BL52" s="51">
        <v>0</v>
      </c>
      <c r="BM52" s="51">
        <v>0</v>
      </c>
      <c r="BN52" s="51">
        <v>0</v>
      </c>
      <c r="BO52" s="51">
        <v>0</v>
      </c>
    </row>
    <row r="53" spans="1:67" ht="16.5" customHeight="1">
      <c r="A53" s="52"/>
      <c r="B53" s="54">
        <v>44</v>
      </c>
      <c r="C53" s="55" t="s">
        <v>138</v>
      </c>
      <c r="D53" s="51">
        <f t="shared" si="8"/>
        <v>83516.4</v>
      </c>
      <c r="E53" s="51">
        <f t="shared" si="9"/>
        <v>32440.686</v>
      </c>
      <c r="F53" s="51">
        <f t="shared" si="10"/>
        <v>77622</v>
      </c>
      <c r="G53" s="51">
        <f t="shared" si="11"/>
        <v>33396.326</v>
      </c>
      <c r="H53" s="51">
        <f t="shared" si="12"/>
        <v>9350</v>
      </c>
      <c r="I53" s="51">
        <f t="shared" si="13"/>
        <v>-955.64</v>
      </c>
      <c r="J53" s="51">
        <v>27270</v>
      </c>
      <c r="K53" s="51">
        <v>11266.15</v>
      </c>
      <c r="L53" s="51">
        <v>0</v>
      </c>
      <c r="M53" s="51">
        <v>0</v>
      </c>
      <c r="N53" s="51">
        <v>36385</v>
      </c>
      <c r="O53" s="51">
        <v>15962.526</v>
      </c>
      <c r="P53" s="51">
        <v>1770</v>
      </c>
      <c r="Q53" s="51">
        <v>729.4</v>
      </c>
      <c r="R53" s="51">
        <v>3685</v>
      </c>
      <c r="S53" s="51">
        <v>2799.126</v>
      </c>
      <c r="T53" s="51">
        <v>190</v>
      </c>
      <c r="U53" s="51">
        <v>0</v>
      </c>
      <c r="V53" s="51">
        <v>0</v>
      </c>
      <c r="W53" s="51">
        <v>0</v>
      </c>
      <c r="X53" s="51">
        <v>21415</v>
      </c>
      <c r="Y53" s="51">
        <v>10084</v>
      </c>
      <c r="Z53" s="51">
        <v>21040</v>
      </c>
      <c r="AA53" s="51">
        <v>10050</v>
      </c>
      <c r="AB53" s="51">
        <v>3400</v>
      </c>
      <c r="AC53" s="51">
        <v>0</v>
      </c>
      <c r="AD53" s="51">
        <v>5630</v>
      </c>
      <c r="AE53" s="51">
        <v>2255</v>
      </c>
      <c r="AF53" s="51">
        <v>0</v>
      </c>
      <c r="AG53" s="51">
        <v>0</v>
      </c>
      <c r="AH53" s="51">
        <v>0</v>
      </c>
      <c r="AI53" s="51">
        <v>0</v>
      </c>
      <c r="AJ53" s="51">
        <v>0</v>
      </c>
      <c r="AK53" s="51">
        <v>0</v>
      </c>
      <c r="AL53" s="51">
        <v>8209.6</v>
      </c>
      <c r="AM53" s="51">
        <v>5654.9</v>
      </c>
      <c r="AN53" s="51">
        <v>2009.6</v>
      </c>
      <c r="AO53" s="51">
        <v>654.9</v>
      </c>
      <c r="AP53" s="51">
        <v>1000</v>
      </c>
      <c r="AQ53" s="51">
        <v>280</v>
      </c>
      <c r="AR53" s="51">
        <f t="shared" si="14"/>
        <v>1301.7999999999997</v>
      </c>
      <c r="AS53" s="51">
        <f t="shared" si="15"/>
        <v>232.75</v>
      </c>
      <c r="AT53" s="51">
        <v>4757.4</v>
      </c>
      <c r="AU53" s="51">
        <v>232.75</v>
      </c>
      <c r="AV53" s="51">
        <v>0</v>
      </c>
      <c r="AW53" s="51">
        <v>0</v>
      </c>
      <c r="AX53" s="51">
        <v>4382.4</v>
      </c>
      <c r="AY53" s="51">
        <v>0</v>
      </c>
      <c r="AZ53" s="51">
        <v>0</v>
      </c>
      <c r="BA53" s="51">
        <v>0</v>
      </c>
      <c r="BB53" s="51">
        <v>3455.6</v>
      </c>
      <c r="BC53" s="51">
        <v>0</v>
      </c>
      <c r="BD53" s="51">
        <v>0</v>
      </c>
      <c r="BE53" s="51">
        <v>0</v>
      </c>
      <c r="BF53" s="51">
        <v>9350</v>
      </c>
      <c r="BG53" s="51">
        <v>0</v>
      </c>
      <c r="BH53" s="51">
        <v>0</v>
      </c>
      <c r="BI53" s="51">
        <v>0</v>
      </c>
      <c r="BJ53" s="51">
        <v>0</v>
      </c>
      <c r="BK53" s="51">
        <v>0</v>
      </c>
      <c r="BL53" s="51">
        <v>0</v>
      </c>
      <c r="BM53" s="51">
        <v>-955.64</v>
      </c>
      <c r="BN53" s="51">
        <v>0</v>
      </c>
      <c r="BO53" s="51">
        <v>0</v>
      </c>
    </row>
    <row r="54" spans="1:67" ht="16.5" customHeight="1">
      <c r="A54" s="52"/>
      <c r="B54" s="54">
        <v>45</v>
      </c>
      <c r="C54" s="57" t="s">
        <v>139</v>
      </c>
      <c r="D54" s="51">
        <f t="shared" si="8"/>
        <v>150089.8</v>
      </c>
      <c r="E54" s="51">
        <f t="shared" si="9"/>
        <v>59563.780000000006</v>
      </c>
      <c r="F54" s="51">
        <f t="shared" si="10"/>
        <v>146636.55</v>
      </c>
      <c r="G54" s="51">
        <f t="shared" si="11"/>
        <v>56647.50000000001</v>
      </c>
      <c r="H54" s="51">
        <f t="shared" si="12"/>
        <v>13499.2</v>
      </c>
      <c r="I54" s="51">
        <f t="shared" si="13"/>
        <v>11962.256</v>
      </c>
      <c r="J54" s="51">
        <v>37000</v>
      </c>
      <c r="K54" s="51">
        <v>16383.124</v>
      </c>
      <c r="L54" s="51">
        <v>0</v>
      </c>
      <c r="M54" s="51">
        <v>0</v>
      </c>
      <c r="N54" s="51">
        <v>76124</v>
      </c>
      <c r="O54" s="51">
        <v>25850.6</v>
      </c>
      <c r="P54" s="51">
        <v>4200</v>
      </c>
      <c r="Q54" s="51">
        <v>1570</v>
      </c>
      <c r="R54" s="51">
        <v>12380</v>
      </c>
      <c r="S54" s="51">
        <v>5064</v>
      </c>
      <c r="T54" s="51">
        <v>251</v>
      </c>
      <c r="U54" s="51">
        <v>96</v>
      </c>
      <c r="V54" s="51">
        <v>1500</v>
      </c>
      <c r="W54" s="51">
        <v>135</v>
      </c>
      <c r="X54" s="51">
        <v>50355</v>
      </c>
      <c r="Y54" s="51">
        <v>16696.4</v>
      </c>
      <c r="Z54" s="51">
        <v>49000</v>
      </c>
      <c r="AA54" s="51">
        <v>16238.4</v>
      </c>
      <c r="AB54" s="51">
        <v>3100</v>
      </c>
      <c r="AC54" s="51">
        <v>100</v>
      </c>
      <c r="AD54" s="51">
        <v>3200</v>
      </c>
      <c r="AE54" s="51">
        <v>1794.2</v>
      </c>
      <c r="AF54" s="51">
        <v>0</v>
      </c>
      <c r="AG54" s="51">
        <v>0</v>
      </c>
      <c r="AH54" s="51">
        <v>0</v>
      </c>
      <c r="AI54" s="51">
        <v>0</v>
      </c>
      <c r="AJ54" s="51">
        <v>0</v>
      </c>
      <c r="AK54" s="51">
        <v>0</v>
      </c>
      <c r="AL54" s="51">
        <v>2719.2</v>
      </c>
      <c r="AM54" s="51">
        <v>1133</v>
      </c>
      <c r="AN54" s="51">
        <v>2719.2</v>
      </c>
      <c r="AO54" s="51">
        <v>1133</v>
      </c>
      <c r="AP54" s="51">
        <v>9800</v>
      </c>
      <c r="AQ54" s="51">
        <v>4234.8</v>
      </c>
      <c r="AR54" s="51">
        <f t="shared" si="14"/>
        <v>10947.399999999998</v>
      </c>
      <c r="AS54" s="51">
        <f t="shared" si="15"/>
        <v>0</v>
      </c>
      <c r="AT54" s="51">
        <v>20993.35</v>
      </c>
      <c r="AU54" s="51">
        <v>9045.976</v>
      </c>
      <c r="AV54" s="51">
        <v>0</v>
      </c>
      <c r="AW54" s="51">
        <v>0</v>
      </c>
      <c r="AX54" s="51">
        <v>20387.35</v>
      </c>
      <c r="AY54" s="51">
        <v>9045.976</v>
      </c>
      <c r="AZ54" s="51">
        <v>0</v>
      </c>
      <c r="BA54" s="51">
        <v>0</v>
      </c>
      <c r="BB54" s="51">
        <v>10045.95</v>
      </c>
      <c r="BC54" s="51">
        <v>9045.976</v>
      </c>
      <c r="BD54" s="51">
        <v>17999.2</v>
      </c>
      <c r="BE54" s="51">
        <v>12499.176</v>
      </c>
      <c r="BF54" s="51">
        <v>7500</v>
      </c>
      <c r="BG54" s="51">
        <v>0</v>
      </c>
      <c r="BH54" s="51">
        <v>0</v>
      </c>
      <c r="BI54" s="51">
        <v>0</v>
      </c>
      <c r="BJ54" s="51">
        <v>0</v>
      </c>
      <c r="BK54" s="51">
        <v>-146.5</v>
      </c>
      <c r="BL54" s="51">
        <v>-12000</v>
      </c>
      <c r="BM54" s="51">
        <v>-390.42</v>
      </c>
      <c r="BN54" s="51">
        <v>0</v>
      </c>
      <c r="BO54" s="51">
        <v>0</v>
      </c>
    </row>
    <row r="55" spans="1:67" ht="16.5" customHeight="1">
      <c r="A55" s="52"/>
      <c r="B55" s="54">
        <v>46</v>
      </c>
      <c r="C55" s="55" t="s">
        <v>140</v>
      </c>
      <c r="D55" s="51">
        <f t="shared" si="8"/>
        <v>48347.6002</v>
      </c>
      <c r="E55" s="51">
        <f t="shared" si="9"/>
        <v>22408.697</v>
      </c>
      <c r="F55" s="51">
        <f t="shared" si="10"/>
        <v>47179.2002</v>
      </c>
      <c r="G55" s="51">
        <f t="shared" si="11"/>
        <v>21520.053</v>
      </c>
      <c r="H55" s="51">
        <f t="shared" si="12"/>
        <v>3421.9999999999995</v>
      </c>
      <c r="I55" s="51">
        <f t="shared" si="13"/>
        <v>2599.844</v>
      </c>
      <c r="J55" s="51">
        <v>20900</v>
      </c>
      <c r="K55" s="51">
        <v>9587</v>
      </c>
      <c r="L55" s="51">
        <v>0</v>
      </c>
      <c r="M55" s="51">
        <v>0</v>
      </c>
      <c r="N55" s="51">
        <v>21830</v>
      </c>
      <c r="O55" s="51">
        <v>9177.853</v>
      </c>
      <c r="P55" s="51">
        <v>1200</v>
      </c>
      <c r="Q55" s="51">
        <v>224.4</v>
      </c>
      <c r="R55" s="51">
        <v>5500</v>
      </c>
      <c r="S55" s="51">
        <v>2650</v>
      </c>
      <c r="T55" s="51">
        <v>320</v>
      </c>
      <c r="U55" s="51">
        <v>193.053</v>
      </c>
      <c r="V55" s="51">
        <v>0</v>
      </c>
      <c r="W55" s="51">
        <v>0</v>
      </c>
      <c r="X55" s="51">
        <v>10100</v>
      </c>
      <c r="Y55" s="51">
        <v>4438.2</v>
      </c>
      <c r="Z55" s="51">
        <v>9600</v>
      </c>
      <c r="AA55" s="51">
        <v>4395</v>
      </c>
      <c r="AB55" s="51">
        <v>1900</v>
      </c>
      <c r="AC55" s="51">
        <v>45</v>
      </c>
      <c r="AD55" s="51">
        <v>2220</v>
      </c>
      <c r="AE55" s="51">
        <v>1280</v>
      </c>
      <c r="AF55" s="51">
        <v>0</v>
      </c>
      <c r="AG55" s="51">
        <v>0</v>
      </c>
      <c r="AH55" s="51">
        <v>0</v>
      </c>
      <c r="AI55" s="51">
        <v>0</v>
      </c>
      <c r="AJ55" s="51">
        <v>0</v>
      </c>
      <c r="AK55" s="51">
        <v>0</v>
      </c>
      <c r="AL55" s="51">
        <v>0</v>
      </c>
      <c r="AM55" s="51">
        <v>0</v>
      </c>
      <c r="AN55" s="51">
        <v>0</v>
      </c>
      <c r="AO55" s="51">
        <v>0</v>
      </c>
      <c r="AP55" s="51">
        <v>1300</v>
      </c>
      <c r="AQ55" s="51">
        <v>700</v>
      </c>
      <c r="AR55" s="51">
        <f t="shared" si="14"/>
        <v>895.6002000000003</v>
      </c>
      <c r="AS55" s="51">
        <f t="shared" si="15"/>
        <v>343.9999999999998</v>
      </c>
      <c r="AT55" s="51">
        <v>3149.2002</v>
      </c>
      <c r="AU55" s="51">
        <v>2055.2</v>
      </c>
      <c r="AV55" s="51">
        <v>0</v>
      </c>
      <c r="AW55" s="51">
        <v>0</v>
      </c>
      <c r="AX55" s="51">
        <v>3064.2002</v>
      </c>
      <c r="AY55" s="51">
        <v>2046.2</v>
      </c>
      <c r="AZ55" s="51">
        <v>0</v>
      </c>
      <c r="BA55" s="51">
        <v>0</v>
      </c>
      <c r="BB55" s="51">
        <v>2253.6</v>
      </c>
      <c r="BC55" s="51">
        <v>1711.2</v>
      </c>
      <c r="BD55" s="51">
        <v>0</v>
      </c>
      <c r="BE55" s="51">
        <v>0</v>
      </c>
      <c r="BF55" s="51">
        <v>6792.4</v>
      </c>
      <c r="BG55" s="51">
        <v>4900</v>
      </c>
      <c r="BH55" s="51">
        <v>0</v>
      </c>
      <c r="BI55" s="51">
        <v>0</v>
      </c>
      <c r="BJ55" s="51">
        <v>-1350</v>
      </c>
      <c r="BK55" s="51">
        <v>0</v>
      </c>
      <c r="BL55" s="51">
        <v>-2020.4</v>
      </c>
      <c r="BM55" s="51">
        <v>-2300.156</v>
      </c>
      <c r="BN55" s="51">
        <v>0</v>
      </c>
      <c r="BO55" s="51">
        <v>0</v>
      </c>
    </row>
    <row r="56" spans="1:67" ht="16.5" customHeight="1">
      <c r="A56" s="52"/>
      <c r="B56" s="54">
        <v>47</v>
      </c>
      <c r="C56" s="55" t="s">
        <v>141</v>
      </c>
      <c r="D56" s="51">
        <f t="shared" si="8"/>
        <v>43412.9</v>
      </c>
      <c r="E56" s="51">
        <f t="shared" si="9"/>
        <v>14744.637999999999</v>
      </c>
      <c r="F56" s="51">
        <f t="shared" si="10"/>
        <v>42075</v>
      </c>
      <c r="G56" s="51">
        <f t="shared" si="11"/>
        <v>15401.619999999999</v>
      </c>
      <c r="H56" s="51">
        <f t="shared" si="12"/>
        <v>6247.9</v>
      </c>
      <c r="I56" s="51">
        <f t="shared" si="13"/>
        <v>-656.982</v>
      </c>
      <c r="J56" s="51">
        <v>19900</v>
      </c>
      <c r="K56" s="51">
        <v>7926.62</v>
      </c>
      <c r="L56" s="51">
        <v>0</v>
      </c>
      <c r="M56" s="51">
        <v>0</v>
      </c>
      <c r="N56" s="51">
        <v>13070</v>
      </c>
      <c r="O56" s="51">
        <v>5589</v>
      </c>
      <c r="P56" s="51">
        <v>1700</v>
      </c>
      <c r="Q56" s="51">
        <v>540</v>
      </c>
      <c r="R56" s="51">
        <v>20</v>
      </c>
      <c r="S56" s="51">
        <v>0</v>
      </c>
      <c r="T56" s="51">
        <v>400</v>
      </c>
      <c r="U56" s="51">
        <v>177</v>
      </c>
      <c r="V56" s="51">
        <v>300</v>
      </c>
      <c r="W56" s="51">
        <v>150</v>
      </c>
      <c r="X56" s="51">
        <v>6480</v>
      </c>
      <c r="Y56" s="51">
        <v>3155</v>
      </c>
      <c r="Z56" s="51">
        <v>6000</v>
      </c>
      <c r="AA56" s="51">
        <v>2950</v>
      </c>
      <c r="AB56" s="51">
        <v>200</v>
      </c>
      <c r="AC56" s="51">
        <v>100</v>
      </c>
      <c r="AD56" s="51">
        <v>3850</v>
      </c>
      <c r="AE56" s="51">
        <v>1467</v>
      </c>
      <c r="AF56" s="51">
        <v>0</v>
      </c>
      <c r="AG56" s="51">
        <v>0</v>
      </c>
      <c r="AH56" s="51">
        <v>0</v>
      </c>
      <c r="AI56" s="51">
        <v>0</v>
      </c>
      <c r="AJ56" s="51">
        <v>0</v>
      </c>
      <c r="AK56" s="51">
        <v>0</v>
      </c>
      <c r="AL56" s="51">
        <v>0</v>
      </c>
      <c r="AM56" s="51">
        <v>0</v>
      </c>
      <c r="AN56" s="51">
        <v>0</v>
      </c>
      <c r="AO56" s="51">
        <v>0</v>
      </c>
      <c r="AP56" s="51">
        <v>3000</v>
      </c>
      <c r="AQ56" s="51">
        <v>1695</v>
      </c>
      <c r="AR56" s="51">
        <f t="shared" si="14"/>
        <v>1195</v>
      </c>
      <c r="AS56" s="51">
        <f t="shared" si="15"/>
        <v>191</v>
      </c>
      <c r="AT56" s="51">
        <v>6105</v>
      </c>
      <c r="AU56" s="51">
        <v>191</v>
      </c>
      <c r="AV56" s="51">
        <v>0</v>
      </c>
      <c r="AW56" s="51">
        <v>0</v>
      </c>
      <c r="AX56" s="51">
        <v>5910</v>
      </c>
      <c r="AY56" s="51">
        <v>60</v>
      </c>
      <c r="AZ56" s="51">
        <v>0</v>
      </c>
      <c r="BA56" s="51">
        <v>0</v>
      </c>
      <c r="BB56" s="51">
        <v>4910</v>
      </c>
      <c r="BC56" s="51">
        <v>0</v>
      </c>
      <c r="BD56" s="51">
        <v>6047.9</v>
      </c>
      <c r="BE56" s="51">
        <v>0</v>
      </c>
      <c r="BF56" s="51">
        <v>200</v>
      </c>
      <c r="BG56" s="51">
        <v>0</v>
      </c>
      <c r="BH56" s="51">
        <v>0</v>
      </c>
      <c r="BI56" s="51">
        <v>0</v>
      </c>
      <c r="BJ56" s="51">
        <v>0</v>
      </c>
      <c r="BK56" s="51">
        <v>0</v>
      </c>
      <c r="BL56" s="51">
        <v>0</v>
      </c>
      <c r="BM56" s="51">
        <v>-656.982</v>
      </c>
      <c r="BN56" s="51">
        <v>0</v>
      </c>
      <c r="BO56" s="51">
        <v>0</v>
      </c>
    </row>
    <row r="57" spans="1:67" ht="16.5" customHeight="1">
      <c r="A57" s="52"/>
      <c r="B57" s="54">
        <v>48</v>
      </c>
      <c r="C57" s="55" t="s">
        <v>142</v>
      </c>
      <c r="D57" s="51">
        <f t="shared" si="8"/>
        <v>193101.7</v>
      </c>
      <c r="E57" s="51">
        <f t="shared" si="9"/>
        <v>52042.455</v>
      </c>
      <c r="F57" s="51">
        <f t="shared" si="10"/>
        <v>125000</v>
      </c>
      <c r="G57" s="51">
        <f t="shared" si="11"/>
        <v>51641.455</v>
      </c>
      <c r="H57" s="51">
        <f t="shared" si="12"/>
        <v>87101.7</v>
      </c>
      <c r="I57" s="51">
        <f t="shared" si="13"/>
        <v>401</v>
      </c>
      <c r="J57" s="51">
        <v>31781.5</v>
      </c>
      <c r="K57" s="51">
        <v>14443.495</v>
      </c>
      <c r="L57" s="51">
        <v>0</v>
      </c>
      <c r="M57" s="51">
        <v>0</v>
      </c>
      <c r="N57" s="51">
        <v>62359</v>
      </c>
      <c r="O57" s="51">
        <v>30536.56</v>
      </c>
      <c r="P57" s="51">
        <v>1490</v>
      </c>
      <c r="Q57" s="51">
        <v>695.4</v>
      </c>
      <c r="R57" s="51">
        <v>9000</v>
      </c>
      <c r="S57" s="51">
        <v>4200</v>
      </c>
      <c r="T57" s="51">
        <v>96</v>
      </c>
      <c r="U57" s="51">
        <v>40</v>
      </c>
      <c r="V57" s="51">
        <v>0</v>
      </c>
      <c r="W57" s="51">
        <v>0</v>
      </c>
      <c r="X57" s="51">
        <v>45039</v>
      </c>
      <c r="Y57" s="51">
        <v>23595.06</v>
      </c>
      <c r="Z57" s="51">
        <v>44500</v>
      </c>
      <c r="AA57" s="51">
        <v>23123</v>
      </c>
      <c r="AB57" s="51">
        <v>4950</v>
      </c>
      <c r="AC57" s="51">
        <v>1300</v>
      </c>
      <c r="AD57" s="51">
        <v>1344</v>
      </c>
      <c r="AE57" s="51">
        <v>655.6</v>
      </c>
      <c r="AF57" s="51">
        <v>0</v>
      </c>
      <c r="AG57" s="51">
        <v>0</v>
      </c>
      <c r="AH57" s="51">
        <v>0</v>
      </c>
      <c r="AI57" s="51">
        <v>0</v>
      </c>
      <c r="AJ57" s="51">
        <v>0</v>
      </c>
      <c r="AK57" s="51">
        <v>0</v>
      </c>
      <c r="AL57" s="51">
        <v>4078.9</v>
      </c>
      <c r="AM57" s="51">
        <v>2913.4</v>
      </c>
      <c r="AN57" s="51">
        <v>4078.9</v>
      </c>
      <c r="AO57" s="51">
        <v>2913.4</v>
      </c>
      <c r="AP57" s="51">
        <v>5545</v>
      </c>
      <c r="AQ57" s="51">
        <v>3715</v>
      </c>
      <c r="AR57" s="51">
        <f t="shared" si="14"/>
        <v>2235.5999999999985</v>
      </c>
      <c r="AS57" s="51">
        <f t="shared" si="15"/>
        <v>33</v>
      </c>
      <c r="AT57" s="51">
        <v>21235.6</v>
      </c>
      <c r="AU57" s="51">
        <v>33</v>
      </c>
      <c r="AV57" s="51">
        <v>0</v>
      </c>
      <c r="AW57" s="51">
        <v>0</v>
      </c>
      <c r="AX57" s="51">
        <v>21100</v>
      </c>
      <c r="AY57" s="51">
        <v>0</v>
      </c>
      <c r="AZ57" s="51">
        <v>0</v>
      </c>
      <c r="BA57" s="51">
        <v>0</v>
      </c>
      <c r="BB57" s="51">
        <v>19000</v>
      </c>
      <c r="BC57" s="51">
        <v>0</v>
      </c>
      <c r="BD57" s="51">
        <v>84766.7</v>
      </c>
      <c r="BE57" s="51">
        <v>0</v>
      </c>
      <c r="BF57" s="51">
        <v>2335</v>
      </c>
      <c r="BG57" s="51">
        <v>1930</v>
      </c>
      <c r="BH57" s="51">
        <v>0</v>
      </c>
      <c r="BI57" s="51">
        <v>0</v>
      </c>
      <c r="BJ57" s="51">
        <v>0</v>
      </c>
      <c r="BK57" s="51">
        <v>-526.94</v>
      </c>
      <c r="BL57" s="51">
        <v>0</v>
      </c>
      <c r="BM57" s="51">
        <v>-1002.06</v>
      </c>
      <c r="BN57" s="51">
        <v>0</v>
      </c>
      <c r="BO57" s="51">
        <v>0</v>
      </c>
    </row>
    <row r="58" spans="1:67" ht="16.5" customHeight="1">
      <c r="A58" s="52"/>
      <c r="B58" s="54">
        <v>49</v>
      </c>
      <c r="C58" s="55" t="s">
        <v>143</v>
      </c>
      <c r="D58" s="51">
        <f t="shared" si="8"/>
        <v>146524.7987</v>
      </c>
      <c r="E58" s="51">
        <f t="shared" si="9"/>
        <v>50484.163</v>
      </c>
      <c r="F58" s="51">
        <f t="shared" si="10"/>
        <v>138768.1643</v>
      </c>
      <c r="G58" s="51">
        <f t="shared" si="11"/>
        <v>51638.161</v>
      </c>
      <c r="H58" s="51">
        <f t="shared" si="12"/>
        <v>7756.634399999999</v>
      </c>
      <c r="I58" s="51">
        <f t="shared" si="13"/>
        <v>-1153.998</v>
      </c>
      <c r="J58" s="51">
        <v>43970.864</v>
      </c>
      <c r="K58" s="51">
        <v>20344.618</v>
      </c>
      <c r="L58" s="51">
        <v>0</v>
      </c>
      <c r="M58" s="51">
        <v>0</v>
      </c>
      <c r="N58" s="51">
        <v>30676.2003</v>
      </c>
      <c r="O58" s="51">
        <v>4849.368</v>
      </c>
      <c r="P58" s="51">
        <v>2408</v>
      </c>
      <c r="Q58" s="51">
        <v>1353.823</v>
      </c>
      <c r="R58" s="51">
        <v>90</v>
      </c>
      <c r="S58" s="51">
        <v>26.4</v>
      </c>
      <c r="T58" s="51">
        <v>1120</v>
      </c>
      <c r="U58" s="51">
        <v>455.789</v>
      </c>
      <c r="V58" s="51">
        <v>754.2001</v>
      </c>
      <c r="W58" s="51">
        <v>259.8</v>
      </c>
      <c r="X58" s="51">
        <v>2242.0001</v>
      </c>
      <c r="Y58" s="51">
        <v>987</v>
      </c>
      <c r="Z58" s="51">
        <v>1370</v>
      </c>
      <c r="AA58" s="51">
        <v>580</v>
      </c>
      <c r="AB58" s="51">
        <v>16765</v>
      </c>
      <c r="AC58" s="51">
        <v>131</v>
      </c>
      <c r="AD58" s="51">
        <v>6135.0001</v>
      </c>
      <c r="AE58" s="51">
        <v>1215.806</v>
      </c>
      <c r="AF58" s="51">
        <v>0</v>
      </c>
      <c r="AG58" s="51">
        <v>0</v>
      </c>
      <c r="AH58" s="51">
        <v>48320</v>
      </c>
      <c r="AI58" s="51">
        <v>23850.275</v>
      </c>
      <c r="AJ58" s="51">
        <v>48320</v>
      </c>
      <c r="AK58" s="51">
        <v>23850.275</v>
      </c>
      <c r="AL58" s="51">
        <v>1359.6</v>
      </c>
      <c r="AM58" s="51">
        <v>354.9</v>
      </c>
      <c r="AN58" s="51">
        <v>1359.6</v>
      </c>
      <c r="AO58" s="51">
        <v>354.9</v>
      </c>
      <c r="AP58" s="51">
        <v>2020</v>
      </c>
      <c r="AQ58" s="51">
        <v>1090</v>
      </c>
      <c r="AR58" s="51">
        <f t="shared" si="14"/>
        <v>12421.5</v>
      </c>
      <c r="AS58" s="51">
        <f t="shared" si="15"/>
        <v>1149</v>
      </c>
      <c r="AT58" s="51">
        <v>12421.5</v>
      </c>
      <c r="AU58" s="51">
        <v>1149</v>
      </c>
      <c r="AV58" s="51">
        <v>0</v>
      </c>
      <c r="AW58" s="51">
        <v>0</v>
      </c>
      <c r="AX58" s="51">
        <v>9081.5</v>
      </c>
      <c r="AY58" s="51">
        <v>0</v>
      </c>
      <c r="AZ58" s="51">
        <v>0</v>
      </c>
      <c r="BA58" s="51">
        <v>0</v>
      </c>
      <c r="BB58" s="51">
        <v>0</v>
      </c>
      <c r="BC58" s="51">
        <v>0</v>
      </c>
      <c r="BD58" s="51">
        <v>6130.634</v>
      </c>
      <c r="BE58" s="51">
        <v>0</v>
      </c>
      <c r="BF58" s="51">
        <v>3576.0004</v>
      </c>
      <c r="BG58" s="51">
        <v>30.6</v>
      </c>
      <c r="BH58" s="51">
        <v>0</v>
      </c>
      <c r="BI58" s="51">
        <v>0</v>
      </c>
      <c r="BJ58" s="51">
        <v>-1600</v>
      </c>
      <c r="BK58" s="51">
        <v>-117.78</v>
      </c>
      <c r="BL58" s="51">
        <v>-350</v>
      </c>
      <c r="BM58" s="51">
        <v>-1066.818</v>
      </c>
      <c r="BN58" s="51">
        <v>0</v>
      </c>
      <c r="BO58" s="51">
        <v>0</v>
      </c>
    </row>
    <row r="59" spans="1:67" ht="16.5" customHeight="1">
      <c r="A59" s="52"/>
      <c r="B59" s="54">
        <v>50</v>
      </c>
      <c r="C59" s="55" t="s">
        <v>144</v>
      </c>
      <c r="D59" s="51">
        <f t="shared" si="8"/>
        <v>9177.393</v>
      </c>
      <c r="E59" s="51">
        <f t="shared" si="9"/>
        <v>3242.088</v>
      </c>
      <c r="F59" s="51">
        <f t="shared" si="10"/>
        <v>9177.393</v>
      </c>
      <c r="G59" s="51">
        <f t="shared" si="11"/>
        <v>3242.088</v>
      </c>
      <c r="H59" s="51">
        <f t="shared" si="12"/>
        <v>0</v>
      </c>
      <c r="I59" s="51">
        <f t="shared" si="13"/>
        <v>0</v>
      </c>
      <c r="J59" s="51">
        <v>6451.193</v>
      </c>
      <c r="K59" s="51">
        <v>2690.088</v>
      </c>
      <c r="L59" s="51">
        <v>0</v>
      </c>
      <c r="M59" s="51">
        <v>0</v>
      </c>
      <c r="N59" s="51">
        <v>1280</v>
      </c>
      <c r="O59" s="51">
        <v>447.4</v>
      </c>
      <c r="P59" s="51">
        <v>130</v>
      </c>
      <c r="Q59" s="51">
        <v>87.4</v>
      </c>
      <c r="R59" s="51">
        <v>0</v>
      </c>
      <c r="S59" s="51">
        <v>0</v>
      </c>
      <c r="T59" s="51">
        <v>108</v>
      </c>
      <c r="U59" s="51">
        <v>45</v>
      </c>
      <c r="V59" s="51">
        <v>812</v>
      </c>
      <c r="W59" s="51">
        <v>280</v>
      </c>
      <c r="X59" s="51">
        <v>80</v>
      </c>
      <c r="Y59" s="51">
        <v>35</v>
      </c>
      <c r="Z59" s="51">
        <v>0</v>
      </c>
      <c r="AA59" s="51">
        <v>0</v>
      </c>
      <c r="AB59" s="51">
        <v>0</v>
      </c>
      <c r="AC59" s="51">
        <v>0</v>
      </c>
      <c r="AD59" s="51">
        <v>0</v>
      </c>
      <c r="AE59" s="51">
        <v>0</v>
      </c>
      <c r="AF59" s="51">
        <v>0</v>
      </c>
      <c r="AG59" s="51">
        <v>0</v>
      </c>
      <c r="AH59" s="51">
        <v>0</v>
      </c>
      <c r="AI59" s="51">
        <v>0</v>
      </c>
      <c r="AJ59" s="51">
        <v>0</v>
      </c>
      <c r="AK59" s="51">
        <v>0</v>
      </c>
      <c r="AL59" s="51">
        <v>0</v>
      </c>
      <c r="AM59" s="51">
        <v>0</v>
      </c>
      <c r="AN59" s="51">
        <v>0</v>
      </c>
      <c r="AO59" s="51">
        <v>0</v>
      </c>
      <c r="AP59" s="51">
        <v>900</v>
      </c>
      <c r="AQ59" s="51">
        <v>95</v>
      </c>
      <c r="AR59" s="51">
        <f t="shared" si="14"/>
        <v>546.2</v>
      </c>
      <c r="AS59" s="51">
        <f t="shared" si="15"/>
        <v>9.6</v>
      </c>
      <c r="AT59" s="51">
        <v>546.2</v>
      </c>
      <c r="AU59" s="51">
        <v>9.6</v>
      </c>
      <c r="AV59" s="51">
        <v>0</v>
      </c>
      <c r="AW59" s="51">
        <v>0</v>
      </c>
      <c r="AX59" s="51">
        <v>507.8</v>
      </c>
      <c r="AY59" s="51">
        <v>0</v>
      </c>
      <c r="AZ59" s="51">
        <v>0</v>
      </c>
      <c r="BA59" s="51">
        <v>0</v>
      </c>
      <c r="BB59" s="51">
        <v>0</v>
      </c>
      <c r="BC59" s="51">
        <v>0</v>
      </c>
      <c r="BD59" s="51">
        <v>0</v>
      </c>
      <c r="BE59" s="51">
        <v>0</v>
      </c>
      <c r="BF59" s="51">
        <v>0</v>
      </c>
      <c r="BG59" s="51">
        <v>0</v>
      </c>
      <c r="BH59" s="51">
        <v>0</v>
      </c>
      <c r="BI59" s="51">
        <v>0</v>
      </c>
      <c r="BJ59" s="51">
        <v>0</v>
      </c>
      <c r="BK59" s="51">
        <v>0</v>
      </c>
      <c r="BL59" s="51">
        <v>0</v>
      </c>
      <c r="BM59" s="51">
        <v>0</v>
      </c>
      <c r="BN59" s="51">
        <v>0</v>
      </c>
      <c r="BO59" s="51">
        <v>0</v>
      </c>
    </row>
    <row r="60" spans="1:67" ht="16.5" customHeight="1">
      <c r="A60" s="52"/>
      <c r="B60" s="54">
        <v>51</v>
      </c>
      <c r="C60" s="55" t="s">
        <v>145</v>
      </c>
      <c r="D60" s="51">
        <f t="shared" si="8"/>
        <v>18690.747199999998</v>
      </c>
      <c r="E60" s="51">
        <f t="shared" si="9"/>
        <v>10273.853</v>
      </c>
      <c r="F60" s="51">
        <f t="shared" si="10"/>
        <v>17773.800199999998</v>
      </c>
      <c r="G60" s="51">
        <f t="shared" si="11"/>
        <v>9356.905999999999</v>
      </c>
      <c r="H60" s="51">
        <f t="shared" si="12"/>
        <v>3500.0001</v>
      </c>
      <c r="I60" s="51">
        <f t="shared" si="13"/>
        <v>3500</v>
      </c>
      <c r="J60" s="51">
        <v>11295</v>
      </c>
      <c r="K60" s="51">
        <v>5317.853</v>
      </c>
      <c r="L60" s="51">
        <v>0</v>
      </c>
      <c r="M60" s="51">
        <v>0</v>
      </c>
      <c r="N60" s="51">
        <v>1635.947</v>
      </c>
      <c r="O60" s="51">
        <v>935</v>
      </c>
      <c r="P60" s="51">
        <v>210</v>
      </c>
      <c r="Q60" s="51">
        <v>160</v>
      </c>
      <c r="R60" s="51">
        <v>0</v>
      </c>
      <c r="S60" s="51">
        <v>0</v>
      </c>
      <c r="T60" s="51">
        <v>172</v>
      </c>
      <c r="U60" s="51">
        <v>70</v>
      </c>
      <c r="V60" s="51">
        <v>700</v>
      </c>
      <c r="W60" s="51">
        <v>318</v>
      </c>
      <c r="X60" s="51">
        <v>127</v>
      </c>
      <c r="Y60" s="51">
        <v>71</v>
      </c>
      <c r="Z60" s="51">
        <v>0</v>
      </c>
      <c r="AA60" s="51">
        <v>0</v>
      </c>
      <c r="AB60" s="51">
        <v>0</v>
      </c>
      <c r="AC60" s="51">
        <v>0</v>
      </c>
      <c r="AD60" s="51">
        <v>416.947</v>
      </c>
      <c r="AE60" s="51">
        <v>310</v>
      </c>
      <c r="AF60" s="51">
        <v>0</v>
      </c>
      <c r="AG60" s="51">
        <v>0</v>
      </c>
      <c r="AH60" s="51">
        <v>0</v>
      </c>
      <c r="AI60" s="51">
        <v>0</v>
      </c>
      <c r="AJ60" s="51">
        <v>0</v>
      </c>
      <c r="AK60" s="51">
        <v>0</v>
      </c>
      <c r="AL60" s="51">
        <v>0</v>
      </c>
      <c r="AM60" s="51">
        <v>0</v>
      </c>
      <c r="AN60" s="51">
        <v>0</v>
      </c>
      <c r="AO60" s="51">
        <v>0</v>
      </c>
      <c r="AP60" s="51">
        <v>1346.9</v>
      </c>
      <c r="AQ60" s="51">
        <v>500</v>
      </c>
      <c r="AR60" s="51">
        <f t="shared" si="14"/>
        <v>912.9000999999998</v>
      </c>
      <c r="AS60" s="51">
        <f t="shared" si="15"/>
        <v>21</v>
      </c>
      <c r="AT60" s="51">
        <v>3495.9532</v>
      </c>
      <c r="AU60" s="51">
        <v>2604.053</v>
      </c>
      <c r="AV60" s="51">
        <v>0</v>
      </c>
      <c r="AW60" s="51">
        <v>0</v>
      </c>
      <c r="AX60" s="51">
        <v>3407.5531</v>
      </c>
      <c r="AY60" s="51">
        <v>2583.053</v>
      </c>
      <c r="AZ60" s="51">
        <v>0</v>
      </c>
      <c r="BA60" s="51">
        <v>0</v>
      </c>
      <c r="BB60" s="51">
        <v>2583.0531</v>
      </c>
      <c r="BC60" s="51">
        <v>2583.053</v>
      </c>
      <c r="BD60" s="51">
        <v>0</v>
      </c>
      <c r="BE60" s="51">
        <v>0</v>
      </c>
      <c r="BF60" s="51">
        <v>3500.0001</v>
      </c>
      <c r="BG60" s="51">
        <v>3500</v>
      </c>
      <c r="BH60" s="51">
        <v>0</v>
      </c>
      <c r="BI60" s="51">
        <v>0</v>
      </c>
      <c r="BJ60" s="51">
        <v>0</v>
      </c>
      <c r="BK60" s="51">
        <v>0</v>
      </c>
      <c r="BL60" s="51">
        <v>0</v>
      </c>
      <c r="BM60" s="51">
        <v>0</v>
      </c>
      <c r="BN60" s="51">
        <v>0</v>
      </c>
      <c r="BO60" s="51">
        <v>0</v>
      </c>
    </row>
    <row r="61" spans="1:67" ht="16.5" customHeight="1">
      <c r="A61" s="52"/>
      <c r="B61" s="54">
        <v>52</v>
      </c>
      <c r="C61" s="55" t="s">
        <v>146</v>
      </c>
      <c r="D61" s="51">
        <f t="shared" si="8"/>
        <v>13185.548999999999</v>
      </c>
      <c r="E61" s="51">
        <f t="shared" si="9"/>
        <v>4748.369</v>
      </c>
      <c r="F61" s="51">
        <f t="shared" si="10"/>
        <v>13185.548999999999</v>
      </c>
      <c r="G61" s="51">
        <f t="shared" si="11"/>
        <v>4748.369</v>
      </c>
      <c r="H61" s="51">
        <f t="shared" si="12"/>
        <v>200</v>
      </c>
      <c r="I61" s="51">
        <f t="shared" si="13"/>
        <v>0</v>
      </c>
      <c r="J61" s="51">
        <v>10115</v>
      </c>
      <c r="K61" s="51">
        <v>3882.728</v>
      </c>
      <c r="L61" s="51">
        <v>0</v>
      </c>
      <c r="M61" s="51">
        <v>0</v>
      </c>
      <c r="N61" s="51">
        <v>1151</v>
      </c>
      <c r="O61" s="51">
        <v>565.641</v>
      </c>
      <c r="P61" s="51">
        <v>200</v>
      </c>
      <c r="Q61" s="51">
        <v>160</v>
      </c>
      <c r="R61" s="51">
        <v>0</v>
      </c>
      <c r="S61" s="51">
        <v>0</v>
      </c>
      <c r="T61" s="51">
        <v>50</v>
      </c>
      <c r="U61" s="51">
        <v>48.641</v>
      </c>
      <c r="V61" s="51">
        <v>600</v>
      </c>
      <c r="W61" s="51">
        <v>300</v>
      </c>
      <c r="X61" s="51">
        <v>151</v>
      </c>
      <c r="Y61" s="51">
        <v>57</v>
      </c>
      <c r="Z61" s="51">
        <v>60</v>
      </c>
      <c r="AA61" s="51">
        <v>0</v>
      </c>
      <c r="AB61" s="51">
        <v>0</v>
      </c>
      <c r="AC61" s="51">
        <v>0</v>
      </c>
      <c r="AD61" s="51">
        <v>0</v>
      </c>
      <c r="AE61" s="51">
        <v>0</v>
      </c>
      <c r="AF61" s="51">
        <v>0</v>
      </c>
      <c r="AG61" s="51">
        <v>0</v>
      </c>
      <c r="AH61" s="51">
        <v>0</v>
      </c>
      <c r="AI61" s="51">
        <v>0</v>
      </c>
      <c r="AJ61" s="51">
        <v>0</v>
      </c>
      <c r="AK61" s="51">
        <v>0</v>
      </c>
      <c r="AL61" s="51">
        <v>0</v>
      </c>
      <c r="AM61" s="51">
        <v>0</v>
      </c>
      <c r="AN61" s="51">
        <v>0</v>
      </c>
      <c r="AO61" s="51">
        <v>0</v>
      </c>
      <c r="AP61" s="51">
        <v>600</v>
      </c>
      <c r="AQ61" s="51">
        <v>300</v>
      </c>
      <c r="AR61" s="51">
        <f t="shared" si="14"/>
        <v>1119.549</v>
      </c>
      <c r="AS61" s="51">
        <f t="shared" si="15"/>
        <v>0</v>
      </c>
      <c r="AT61" s="51">
        <v>1319.549</v>
      </c>
      <c r="AU61" s="51">
        <v>0</v>
      </c>
      <c r="AV61" s="51">
        <v>0</v>
      </c>
      <c r="AW61" s="51">
        <v>0</v>
      </c>
      <c r="AX61" s="51">
        <v>1279.549</v>
      </c>
      <c r="AY61" s="51">
        <v>0</v>
      </c>
      <c r="AZ61" s="51">
        <v>0</v>
      </c>
      <c r="BA61" s="51">
        <v>0</v>
      </c>
      <c r="BB61" s="51">
        <v>200</v>
      </c>
      <c r="BC61" s="51">
        <v>0</v>
      </c>
      <c r="BD61" s="51">
        <v>0</v>
      </c>
      <c r="BE61" s="51">
        <v>0</v>
      </c>
      <c r="BF61" s="51">
        <v>200</v>
      </c>
      <c r="BG61" s="51">
        <v>0</v>
      </c>
      <c r="BH61" s="51">
        <v>0</v>
      </c>
      <c r="BI61" s="51">
        <v>0</v>
      </c>
      <c r="BJ61" s="51">
        <v>0</v>
      </c>
      <c r="BK61" s="51">
        <v>0</v>
      </c>
      <c r="BL61" s="51">
        <v>0</v>
      </c>
      <c r="BM61" s="51">
        <v>0</v>
      </c>
      <c r="BN61" s="51">
        <v>0</v>
      </c>
      <c r="BO61" s="51">
        <v>0</v>
      </c>
    </row>
    <row r="62" spans="1:67" ht="16.5" customHeight="1">
      <c r="A62" s="52"/>
      <c r="B62" s="54">
        <v>53</v>
      </c>
      <c r="C62" s="55" t="s">
        <v>147</v>
      </c>
      <c r="D62" s="51">
        <f t="shared" si="8"/>
        <v>22641.8</v>
      </c>
      <c r="E62" s="51">
        <f t="shared" si="9"/>
        <v>10447.862000000001</v>
      </c>
      <c r="F62" s="51">
        <f t="shared" si="10"/>
        <v>22641.8</v>
      </c>
      <c r="G62" s="51">
        <f t="shared" si="11"/>
        <v>10447.862000000001</v>
      </c>
      <c r="H62" s="51">
        <f t="shared" si="12"/>
        <v>400</v>
      </c>
      <c r="I62" s="51">
        <f t="shared" si="13"/>
        <v>0</v>
      </c>
      <c r="J62" s="51">
        <v>12526.4</v>
      </c>
      <c r="K62" s="51">
        <v>6034.653</v>
      </c>
      <c r="L62" s="51">
        <v>0</v>
      </c>
      <c r="M62" s="51">
        <v>0</v>
      </c>
      <c r="N62" s="51">
        <v>2648.8</v>
      </c>
      <c r="O62" s="51">
        <v>1220.933</v>
      </c>
      <c r="P62" s="51">
        <v>711</v>
      </c>
      <c r="Q62" s="51">
        <v>561</v>
      </c>
      <c r="R62" s="51">
        <v>0</v>
      </c>
      <c r="S62" s="51">
        <v>0</v>
      </c>
      <c r="T62" s="51">
        <v>180</v>
      </c>
      <c r="U62" s="51">
        <v>66.233</v>
      </c>
      <c r="V62" s="51">
        <v>451.2</v>
      </c>
      <c r="W62" s="51">
        <v>219.4</v>
      </c>
      <c r="X62" s="51">
        <v>206.6</v>
      </c>
      <c r="Y62" s="51">
        <v>64.3</v>
      </c>
      <c r="Z62" s="51">
        <v>0</v>
      </c>
      <c r="AA62" s="51">
        <v>0</v>
      </c>
      <c r="AB62" s="51">
        <v>0</v>
      </c>
      <c r="AC62" s="51">
        <v>0</v>
      </c>
      <c r="AD62" s="51">
        <v>1000</v>
      </c>
      <c r="AE62" s="51">
        <v>310</v>
      </c>
      <c r="AF62" s="51">
        <v>0</v>
      </c>
      <c r="AG62" s="51">
        <v>0</v>
      </c>
      <c r="AH62" s="51">
        <v>6454.4</v>
      </c>
      <c r="AI62" s="51">
        <v>2664.076</v>
      </c>
      <c r="AJ62" s="51">
        <v>6454.4</v>
      </c>
      <c r="AK62" s="51">
        <v>2664.076</v>
      </c>
      <c r="AL62" s="51">
        <v>0</v>
      </c>
      <c r="AM62" s="51">
        <v>0</v>
      </c>
      <c r="AN62" s="51">
        <v>0</v>
      </c>
      <c r="AO62" s="51">
        <v>0</v>
      </c>
      <c r="AP62" s="51">
        <v>525</v>
      </c>
      <c r="AQ62" s="51">
        <v>510</v>
      </c>
      <c r="AR62" s="51">
        <f t="shared" si="14"/>
        <v>87.19999999999999</v>
      </c>
      <c r="AS62" s="51">
        <f t="shared" si="15"/>
        <v>18.2</v>
      </c>
      <c r="AT62" s="51">
        <v>487.2</v>
      </c>
      <c r="AU62" s="51">
        <v>18.2</v>
      </c>
      <c r="AV62" s="51">
        <v>0</v>
      </c>
      <c r="AW62" s="51">
        <v>0</v>
      </c>
      <c r="AX62" s="51">
        <v>400</v>
      </c>
      <c r="AY62" s="51">
        <v>0</v>
      </c>
      <c r="AZ62" s="51">
        <v>0</v>
      </c>
      <c r="BA62" s="51">
        <v>0</v>
      </c>
      <c r="BB62" s="51">
        <v>400</v>
      </c>
      <c r="BC62" s="51">
        <v>0</v>
      </c>
      <c r="BD62" s="51">
        <v>0</v>
      </c>
      <c r="BE62" s="51">
        <v>0</v>
      </c>
      <c r="BF62" s="51">
        <v>400</v>
      </c>
      <c r="BG62" s="51">
        <v>0</v>
      </c>
      <c r="BH62" s="51">
        <v>0</v>
      </c>
      <c r="BI62" s="51">
        <v>0</v>
      </c>
      <c r="BJ62" s="51">
        <v>0</v>
      </c>
      <c r="BK62" s="51">
        <v>0</v>
      </c>
      <c r="BL62" s="51">
        <v>0</v>
      </c>
      <c r="BM62" s="51">
        <v>0</v>
      </c>
      <c r="BN62" s="51">
        <v>0</v>
      </c>
      <c r="BO62" s="51">
        <v>0</v>
      </c>
    </row>
    <row r="63" spans="1:67" ht="16.5" customHeight="1">
      <c r="A63" s="52"/>
      <c r="B63" s="54">
        <v>54</v>
      </c>
      <c r="C63" s="55" t="s">
        <v>148</v>
      </c>
      <c r="D63" s="51">
        <f t="shared" si="8"/>
        <v>4412.400000000001</v>
      </c>
      <c r="E63" s="51">
        <f t="shared" si="9"/>
        <v>2050.803</v>
      </c>
      <c r="F63" s="51">
        <f t="shared" si="10"/>
        <v>4412.400000000001</v>
      </c>
      <c r="G63" s="51">
        <f t="shared" si="11"/>
        <v>2050.803</v>
      </c>
      <c r="H63" s="51">
        <f t="shared" si="12"/>
        <v>0</v>
      </c>
      <c r="I63" s="51">
        <f t="shared" si="13"/>
        <v>0</v>
      </c>
      <c r="J63" s="51">
        <v>3850.8</v>
      </c>
      <c r="K63" s="51">
        <v>1604.203</v>
      </c>
      <c r="L63" s="51">
        <v>0</v>
      </c>
      <c r="M63" s="51">
        <v>0</v>
      </c>
      <c r="N63" s="51">
        <v>200</v>
      </c>
      <c r="O63" s="51">
        <v>105</v>
      </c>
      <c r="P63" s="51">
        <v>40</v>
      </c>
      <c r="Q63" s="51">
        <v>5</v>
      </c>
      <c r="R63" s="51">
        <v>0</v>
      </c>
      <c r="S63" s="51">
        <v>0</v>
      </c>
      <c r="T63" s="51">
        <v>0</v>
      </c>
      <c r="U63" s="51">
        <v>0</v>
      </c>
      <c r="V63" s="51">
        <v>160</v>
      </c>
      <c r="W63" s="51">
        <v>100</v>
      </c>
      <c r="X63" s="51">
        <v>0</v>
      </c>
      <c r="Y63" s="51">
        <v>0</v>
      </c>
      <c r="Z63" s="51">
        <v>0</v>
      </c>
      <c r="AA63" s="51">
        <v>0</v>
      </c>
      <c r="AB63" s="51">
        <v>0</v>
      </c>
      <c r="AC63" s="51">
        <v>0</v>
      </c>
      <c r="AD63" s="51">
        <v>0</v>
      </c>
      <c r="AE63" s="51">
        <v>0</v>
      </c>
      <c r="AF63" s="51">
        <v>0</v>
      </c>
      <c r="AG63" s="51">
        <v>0</v>
      </c>
      <c r="AH63" s="51">
        <v>0</v>
      </c>
      <c r="AI63" s="51">
        <v>0</v>
      </c>
      <c r="AJ63" s="51">
        <v>0</v>
      </c>
      <c r="AK63" s="51">
        <v>0</v>
      </c>
      <c r="AL63" s="51">
        <v>0</v>
      </c>
      <c r="AM63" s="51">
        <v>0</v>
      </c>
      <c r="AN63" s="51">
        <v>0</v>
      </c>
      <c r="AO63" s="51">
        <v>0</v>
      </c>
      <c r="AP63" s="51">
        <v>321.6</v>
      </c>
      <c r="AQ63" s="51">
        <v>321.6</v>
      </c>
      <c r="AR63" s="51">
        <f t="shared" si="14"/>
        <v>40</v>
      </c>
      <c r="AS63" s="51">
        <f t="shared" si="15"/>
        <v>20</v>
      </c>
      <c r="AT63" s="51">
        <v>40</v>
      </c>
      <c r="AU63" s="51">
        <v>20</v>
      </c>
      <c r="AV63" s="51">
        <v>0</v>
      </c>
      <c r="AW63" s="51">
        <v>0</v>
      </c>
      <c r="AX63" s="51">
        <v>0</v>
      </c>
      <c r="AY63" s="51">
        <v>0</v>
      </c>
      <c r="AZ63" s="51">
        <v>0</v>
      </c>
      <c r="BA63" s="51">
        <v>0</v>
      </c>
      <c r="BB63" s="51">
        <v>0</v>
      </c>
      <c r="BC63" s="51">
        <v>0</v>
      </c>
      <c r="BD63" s="51">
        <v>0</v>
      </c>
      <c r="BE63" s="51">
        <v>0</v>
      </c>
      <c r="BF63" s="51">
        <v>0</v>
      </c>
      <c r="BG63" s="51">
        <v>0</v>
      </c>
      <c r="BH63" s="51">
        <v>0</v>
      </c>
      <c r="BI63" s="51">
        <v>0</v>
      </c>
      <c r="BJ63" s="51">
        <v>0</v>
      </c>
      <c r="BK63" s="51">
        <v>0</v>
      </c>
      <c r="BL63" s="51">
        <v>0</v>
      </c>
      <c r="BM63" s="51">
        <v>0</v>
      </c>
      <c r="BN63" s="51">
        <v>0</v>
      </c>
      <c r="BO63" s="51">
        <v>0</v>
      </c>
    </row>
    <row r="64" spans="1:67" ht="16.5" customHeight="1">
      <c r="A64" s="52"/>
      <c r="B64" s="54">
        <v>55</v>
      </c>
      <c r="C64" s="55" t="s">
        <v>149</v>
      </c>
      <c r="D64" s="51">
        <f t="shared" si="8"/>
        <v>4219</v>
      </c>
      <c r="E64" s="51">
        <f t="shared" si="9"/>
        <v>1976.058</v>
      </c>
      <c r="F64" s="51">
        <f t="shared" si="10"/>
        <v>4219</v>
      </c>
      <c r="G64" s="51">
        <f t="shared" si="11"/>
        <v>1976.058</v>
      </c>
      <c r="H64" s="51">
        <f t="shared" si="12"/>
        <v>0</v>
      </c>
      <c r="I64" s="51">
        <f t="shared" si="13"/>
        <v>0</v>
      </c>
      <c r="J64" s="51">
        <v>3644</v>
      </c>
      <c r="K64" s="51">
        <v>1850.258</v>
      </c>
      <c r="L64" s="51">
        <v>0</v>
      </c>
      <c r="M64" s="51">
        <v>0</v>
      </c>
      <c r="N64" s="51">
        <v>360</v>
      </c>
      <c r="O64" s="51">
        <v>125.8</v>
      </c>
      <c r="P64" s="51">
        <v>0</v>
      </c>
      <c r="Q64" s="51">
        <v>0</v>
      </c>
      <c r="R64" s="51">
        <v>0</v>
      </c>
      <c r="S64" s="51">
        <v>0</v>
      </c>
      <c r="T64" s="51">
        <v>0</v>
      </c>
      <c r="U64" s="51">
        <v>0</v>
      </c>
      <c r="V64" s="51">
        <v>360</v>
      </c>
      <c r="W64" s="51">
        <v>125.8</v>
      </c>
      <c r="X64" s="51">
        <v>0</v>
      </c>
      <c r="Y64" s="51">
        <v>0</v>
      </c>
      <c r="Z64" s="51">
        <v>0</v>
      </c>
      <c r="AA64" s="51">
        <v>0</v>
      </c>
      <c r="AB64" s="51">
        <v>0</v>
      </c>
      <c r="AC64" s="51">
        <v>0</v>
      </c>
      <c r="AD64" s="51">
        <v>0</v>
      </c>
      <c r="AE64" s="51">
        <v>0</v>
      </c>
      <c r="AF64" s="51">
        <v>0</v>
      </c>
      <c r="AG64" s="51">
        <v>0</v>
      </c>
      <c r="AH64" s="51">
        <v>0</v>
      </c>
      <c r="AI64" s="51">
        <v>0</v>
      </c>
      <c r="AJ64" s="51">
        <v>0</v>
      </c>
      <c r="AK64" s="51">
        <v>0</v>
      </c>
      <c r="AL64" s="51">
        <v>0</v>
      </c>
      <c r="AM64" s="51">
        <v>0</v>
      </c>
      <c r="AN64" s="51">
        <v>0</v>
      </c>
      <c r="AO64" s="51">
        <v>0</v>
      </c>
      <c r="AP64" s="51">
        <v>0</v>
      </c>
      <c r="AQ64" s="51">
        <v>0</v>
      </c>
      <c r="AR64" s="51">
        <f t="shared" si="14"/>
        <v>215</v>
      </c>
      <c r="AS64" s="51">
        <f t="shared" si="15"/>
        <v>0</v>
      </c>
      <c r="AT64" s="51">
        <v>215</v>
      </c>
      <c r="AU64" s="51">
        <v>0</v>
      </c>
      <c r="AV64" s="51">
        <v>0</v>
      </c>
      <c r="AW64" s="51">
        <v>0</v>
      </c>
      <c r="AX64" s="51">
        <v>215</v>
      </c>
      <c r="AY64" s="51">
        <v>0</v>
      </c>
      <c r="AZ64" s="51">
        <v>0</v>
      </c>
      <c r="BA64" s="51">
        <v>0</v>
      </c>
      <c r="BB64" s="51">
        <v>0</v>
      </c>
      <c r="BC64" s="51">
        <v>0</v>
      </c>
      <c r="BD64" s="51">
        <v>0</v>
      </c>
      <c r="BE64" s="51">
        <v>0</v>
      </c>
      <c r="BF64" s="51">
        <v>0</v>
      </c>
      <c r="BG64" s="51">
        <v>0</v>
      </c>
      <c r="BH64" s="51">
        <v>0</v>
      </c>
      <c r="BI64" s="51">
        <v>0</v>
      </c>
      <c r="BJ64" s="51">
        <v>0</v>
      </c>
      <c r="BK64" s="51">
        <v>0</v>
      </c>
      <c r="BL64" s="51">
        <v>0</v>
      </c>
      <c r="BM64" s="51">
        <v>0</v>
      </c>
      <c r="BN64" s="51">
        <v>0</v>
      </c>
      <c r="BO64" s="51">
        <v>0</v>
      </c>
    </row>
    <row r="65" spans="1:67" ht="16.5" customHeight="1">
      <c r="A65" s="52"/>
      <c r="B65" s="54">
        <v>56</v>
      </c>
      <c r="C65" s="55" t="s">
        <v>150</v>
      </c>
      <c r="D65" s="51">
        <f t="shared" si="8"/>
        <v>11613.473</v>
      </c>
      <c r="E65" s="51">
        <f t="shared" si="9"/>
        <v>4150.867</v>
      </c>
      <c r="F65" s="51">
        <f t="shared" si="10"/>
        <v>11344.5</v>
      </c>
      <c r="G65" s="51">
        <f t="shared" si="11"/>
        <v>4150.867</v>
      </c>
      <c r="H65" s="51">
        <f t="shared" si="12"/>
        <v>268.973</v>
      </c>
      <c r="I65" s="51">
        <f t="shared" si="13"/>
        <v>0</v>
      </c>
      <c r="J65" s="51">
        <v>8648.6</v>
      </c>
      <c r="K65" s="51">
        <v>3603.58</v>
      </c>
      <c r="L65" s="51">
        <v>0</v>
      </c>
      <c r="M65" s="51">
        <v>0</v>
      </c>
      <c r="N65" s="51">
        <v>1276</v>
      </c>
      <c r="O65" s="51">
        <v>147.287</v>
      </c>
      <c r="P65" s="51">
        <v>120</v>
      </c>
      <c r="Q65" s="51">
        <v>47.287</v>
      </c>
      <c r="R65" s="51">
        <v>0</v>
      </c>
      <c r="S65" s="51">
        <v>0</v>
      </c>
      <c r="T65" s="51">
        <v>156</v>
      </c>
      <c r="U65" s="51">
        <v>0</v>
      </c>
      <c r="V65" s="51">
        <v>400</v>
      </c>
      <c r="W65" s="51">
        <v>100</v>
      </c>
      <c r="X65" s="51">
        <v>50</v>
      </c>
      <c r="Y65" s="51">
        <v>0</v>
      </c>
      <c r="Z65" s="51">
        <v>0</v>
      </c>
      <c r="AA65" s="51">
        <v>0</v>
      </c>
      <c r="AB65" s="51">
        <v>0</v>
      </c>
      <c r="AC65" s="51">
        <v>0</v>
      </c>
      <c r="AD65" s="51">
        <v>500</v>
      </c>
      <c r="AE65" s="51">
        <v>0</v>
      </c>
      <c r="AF65" s="51">
        <v>0</v>
      </c>
      <c r="AG65" s="51">
        <v>0</v>
      </c>
      <c r="AH65" s="51">
        <v>0</v>
      </c>
      <c r="AI65" s="51">
        <v>0</v>
      </c>
      <c r="AJ65" s="51">
        <v>0</v>
      </c>
      <c r="AK65" s="51">
        <v>0</v>
      </c>
      <c r="AL65" s="51">
        <v>0</v>
      </c>
      <c r="AM65" s="51">
        <v>0</v>
      </c>
      <c r="AN65" s="51">
        <v>0</v>
      </c>
      <c r="AO65" s="51">
        <v>0</v>
      </c>
      <c r="AP65" s="51">
        <v>800</v>
      </c>
      <c r="AQ65" s="51">
        <v>400</v>
      </c>
      <c r="AR65" s="51">
        <f t="shared" si="14"/>
        <v>619.9</v>
      </c>
      <c r="AS65" s="51">
        <f t="shared" si="15"/>
        <v>0</v>
      </c>
      <c r="AT65" s="51">
        <v>619.9</v>
      </c>
      <c r="AU65" s="51">
        <v>0</v>
      </c>
      <c r="AV65" s="51">
        <v>0</v>
      </c>
      <c r="AW65" s="51">
        <v>0</v>
      </c>
      <c r="AX65" s="51">
        <v>569.9</v>
      </c>
      <c r="AY65" s="51">
        <v>0</v>
      </c>
      <c r="AZ65" s="51">
        <v>0</v>
      </c>
      <c r="BA65" s="51">
        <v>0</v>
      </c>
      <c r="BB65" s="51">
        <v>0</v>
      </c>
      <c r="BC65" s="51">
        <v>0</v>
      </c>
      <c r="BD65" s="51">
        <v>268.973</v>
      </c>
      <c r="BE65" s="51">
        <v>0</v>
      </c>
      <c r="BF65" s="51">
        <v>0</v>
      </c>
      <c r="BG65" s="51">
        <v>0</v>
      </c>
      <c r="BH65" s="51">
        <v>0</v>
      </c>
      <c r="BI65" s="51">
        <v>0</v>
      </c>
      <c r="BJ65" s="51">
        <v>0</v>
      </c>
      <c r="BK65" s="51">
        <v>0</v>
      </c>
      <c r="BL65" s="51">
        <v>0</v>
      </c>
      <c r="BM65" s="51">
        <v>0</v>
      </c>
      <c r="BN65" s="51">
        <v>0</v>
      </c>
      <c r="BO65" s="51">
        <v>0</v>
      </c>
    </row>
    <row r="66" spans="1:67" ht="16.5" customHeight="1">
      <c r="A66" s="52"/>
      <c r="B66" s="54">
        <v>57</v>
      </c>
      <c r="C66" s="55" t="s">
        <v>151</v>
      </c>
      <c r="D66" s="51">
        <f t="shared" si="8"/>
        <v>15840.305099999998</v>
      </c>
      <c r="E66" s="51">
        <f t="shared" si="9"/>
        <v>5978.905</v>
      </c>
      <c r="F66" s="51">
        <f t="shared" si="10"/>
        <v>15840.3051</v>
      </c>
      <c r="G66" s="51">
        <f t="shared" si="11"/>
        <v>5978.905</v>
      </c>
      <c r="H66" s="51">
        <f t="shared" si="12"/>
        <v>2000</v>
      </c>
      <c r="I66" s="51">
        <f t="shared" si="13"/>
        <v>272</v>
      </c>
      <c r="J66" s="51">
        <v>11980.305</v>
      </c>
      <c r="K66" s="51">
        <v>5356.945</v>
      </c>
      <c r="L66" s="51">
        <v>0</v>
      </c>
      <c r="M66" s="51">
        <v>0</v>
      </c>
      <c r="N66" s="51">
        <v>1288.5</v>
      </c>
      <c r="O66" s="51">
        <v>299.96</v>
      </c>
      <c r="P66" s="51">
        <v>200</v>
      </c>
      <c r="Q66" s="51">
        <v>53.56</v>
      </c>
      <c r="R66" s="51">
        <v>0</v>
      </c>
      <c r="S66" s="51">
        <v>0</v>
      </c>
      <c r="T66" s="51">
        <v>66</v>
      </c>
      <c r="U66" s="51">
        <v>32</v>
      </c>
      <c r="V66" s="51">
        <v>400</v>
      </c>
      <c r="W66" s="51">
        <v>200</v>
      </c>
      <c r="X66" s="51">
        <v>121.4</v>
      </c>
      <c r="Y66" s="51">
        <v>14.4</v>
      </c>
      <c r="Z66" s="51">
        <v>0</v>
      </c>
      <c r="AA66" s="51">
        <v>0</v>
      </c>
      <c r="AB66" s="51">
        <v>0</v>
      </c>
      <c r="AC66" s="51">
        <v>0</v>
      </c>
      <c r="AD66" s="51">
        <v>457.5</v>
      </c>
      <c r="AE66" s="51">
        <v>0</v>
      </c>
      <c r="AF66" s="51">
        <v>0</v>
      </c>
      <c r="AG66" s="51">
        <v>0</v>
      </c>
      <c r="AH66" s="51">
        <v>0</v>
      </c>
      <c r="AI66" s="51">
        <v>0</v>
      </c>
      <c r="AJ66" s="51">
        <v>0</v>
      </c>
      <c r="AK66" s="51">
        <v>0</v>
      </c>
      <c r="AL66" s="51">
        <v>0</v>
      </c>
      <c r="AM66" s="51">
        <v>0</v>
      </c>
      <c r="AN66" s="51">
        <v>0</v>
      </c>
      <c r="AO66" s="51">
        <v>0</v>
      </c>
      <c r="AP66" s="51">
        <v>450.0001</v>
      </c>
      <c r="AQ66" s="51">
        <v>50</v>
      </c>
      <c r="AR66" s="51">
        <f t="shared" si="14"/>
        <v>121.5</v>
      </c>
      <c r="AS66" s="51">
        <f t="shared" si="15"/>
        <v>0</v>
      </c>
      <c r="AT66" s="51">
        <v>2121.5</v>
      </c>
      <c r="AU66" s="51">
        <v>272</v>
      </c>
      <c r="AV66" s="51">
        <v>0</v>
      </c>
      <c r="AW66" s="51">
        <v>0</v>
      </c>
      <c r="AX66" s="51">
        <v>2000</v>
      </c>
      <c r="AY66" s="51">
        <v>272</v>
      </c>
      <c r="AZ66" s="51">
        <v>0</v>
      </c>
      <c r="BA66" s="51">
        <v>0</v>
      </c>
      <c r="BB66" s="51">
        <v>2000</v>
      </c>
      <c r="BC66" s="51">
        <v>272</v>
      </c>
      <c r="BD66" s="51">
        <v>0</v>
      </c>
      <c r="BE66" s="51">
        <v>0</v>
      </c>
      <c r="BF66" s="51">
        <v>2000</v>
      </c>
      <c r="BG66" s="51">
        <v>272</v>
      </c>
      <c r="BH66" s="51">
        <v>0</v>
      </c>
      <c r="BI66" s="51">
        <v>0</v>
      </c>
      <c r="BJ66" s="51">
        <v>0</v>
      </c>
      <c r="BK66" s="51">
        <v>0</v>
      </c>
      <c r="BL66" s="51">
        <v>0</v>
      </c>
      <c r="BM66" s="51">
        <v>0</v>
      </c>
      <c r="BN66" s="51">
        <v>0</v>
      </c>
      <c r="BO66" s="51">
        <v>0</v>
      </c>
    </row>
    <row r="67" spans="1:67" ht="16.5" customHeight="1">
      <c r="A67" s="52"/>
      <c r="B67" s="54">
        <v>58</v>
      </c>
      <c r="C67" s="55" t="s">
        <v>152</v>
      </c>
      <c r="D67" s="51">
        <f t="shared" si="8"/>
        <v>5076.3001</v>
      </c>
      <c r="E67" s="51">
        <f t="shared" si="9"/>
        <v>2547</v>
      </c>
      <c r="F67" s="51">
        <f t="shared" si="10"/>
        <v>4530</v>
      </c>
      <c r="G67" s="51">
        <f t="shared" si="11"/>
        <v>2037</v>
      </c>
      <c r="H67" s="51">
        <f t="shared" si="12"/>
        <v>546.3000999999999</v>
      </c>
      <c r="I67" s="51">
        <f t="shared" si="13"/>
        <v>510</v>
      </c>
      <c r="J67" s="51">
        <v>4458</v>
      </c>
      <c r="K67" s="51">
        <v>1987</v>
      </c>
      <c r="L67" s="51">
        <v>0</v>
      </c>
      <c r="M67" s="51">
        <v>0</v>
      </c>
      <c r="N67" s="51">
        <v>72</v>
      </c>
      <c r="O67" s="51">
        <v>50</v>
      </c>
      <c r="P67" s="51">
        <v>20</v>
      </c>
      <c r="Q67" s="51">
        <v>0</v>
      </c>
      <c r="R67" s="51">
        <v>0</v>
      </c>
      <c r="S67" s="51">
        <v>0</v>
      </c>
      <c r="T67" s="51">
        <v>0</v>
      </c>
      <c r="U67" s="51">
        <v>0</v>
      </c>
      <c r="V67" s="51">
        <v>52</v>
      </c>
      <c r="W67" s="51">
        <v>50</v>
      </c>
      <c r="X67" s="51">
        <v>0</v>
      </c>
      <c r="Y67" s="51">
        <v>0</v>
      </c>
      <c r="Z67" s="51">
        <v>0</v>
      </c>
      <c r="AA67" s="51">
        <v>0</v>
      </c>
      <c r="AB67" s="51">
        <v>0</v>
      </c>
      <c r="AC67" s="51">
        <v>0</v>
      </c>
      <c r="AD67" s="51">
        <v>0</v>
      </c>
      <c r="AE67" s="51">
        <v>0</v>
      </c>
      <c r="AF67" s="51">
        <v>0</v>
      </c>
      <c r="AG67" s="51">
        <v>0</v>
      </c>
      <c r="AH67" s="51">
        <v>0</v>
      </c>
      <c r="AI67" s="51">
        <v>0</v>
      </c>
      <c r="AJ67" s="51">
        <v>0</v>
      </c>
      <c r="AK67" s="51">
        <v>0</v>
      </c>
      <c r="AL67" s="51">
        <v>0</v>
      </c>
      <c r="AM67" s="51">
        <v>0</v>
      </c>
      <c r="AN67" s="51">
        <v>0</v>
      </c>
      <c r="AO67" s="51">
        <v>0</v>
      </c>
      <c r="AP67" s="51">
        <v>0</v>
      </c>
      <c r="AQ67" s="51">
        <v>0</v>
      </c>
      <c r="AR67" s="51">
        <f t="shared" si="14"/>
        <v>36.3</v>
      </c>
      <c r="AS67" s="51">
        <f t="shared" si="15"/>
        <v>0</v>
      </c>
      <c r="AT67" s="51">
        <v>0</v>
      </c>
      <c r="AU67" s="51">
        <v>0</v>
      </c>
      <c r="AV67" s="51">
        <v>36.3</v>
      </c>
      <c r="AW67" s="51">
        <v>0</v>
      </c>
      <c r="AX67" s="51">
        <v>0</v>
      </c>
      <c r="AY67" s="51">
        <v>0</v>
      </c>
      <c r="AZ67" s="51">
        <v>36.3</v>
      </c>
      <c r="BA67" s="51">
        <v>0</v>
      </c>
      <c r="BB67" s="51">
        <v>0</v>
      </c>
      <c r="BC67" s="51">
        <v>0</v>
      </c>
      <c r="BD67" s="51">
        <v>0</v>
      </c>
      <c r="BE67" s="51">
        <v>0</v>
      </c>
      <c r="BF67" s="51">
        <v>510.0001</v>
      </c>
      <c r="BG67" s="51">
        <v>510</v>
      </c>
      <c r="BH67" s="51">
        <v>0</v>
      </c>
      <c r="BI67" s="51">
        <v>0</v>
      </c>
      <c r="BJ67" s="51">
        <v>0</v>
      </c>
      <c r="BK67" s="51">
        <v>0</v>
      </c>
      <c r="BL67" s="51">
        <v>0</v>
      </c>
      <c r="BM67" s="51">
        <v>0</v>
      </c>
      <c r="BN67" s="51">
        <v>0</v>
      </c>
      <c r="BO67" s="51">
        <v>0</v>
      </c>
    </row>
    <row r="68" spans="1:67" ht="16.5" customHeight="1">
      <c r="A68" s="52"/>
      <c r="B68" s="54">
        <v>59</v>
      </c>
      <c r="C68" s="55" t="s">
        <v>153</v>
      </c>
      <c r="D68" s="51">
        <f t="shared" si="8"/>
        <v>39841.095</v>
      </c>
      <c r="E68" s="51">
        <f t="shared" si="9"/>
        <v>7678.638</v>
      </c>
      <c r="F68" s="51">
        <f t="shared" si="10"/>
        <v>24929.78</v>
      </c>
      <c r="G68" s="51">
        <f t="shared" si="11"/>
        <v>7378.638</v>
      </c>
      <c r="H68" s="51">
        <f t="shared" si="12"/>
        <v>14911.315</v>
      </c>
      <c r="I68" s="51">
        <f t="shared" si="13"/>
        <v>300</v>
      </c>
      <c r="J68" s="51">
        <v>10250</v>
      </c>
      <c r="K68" s="51">
        <v>4571.142</v>
      </c>
      <c r="L68" s="51">
        <v>0</v>
      </c>
      <c r="M68" s="51">
        <v>0</v>
      </c>
      <c r="N68" s="51">
        <v>6995</v>
      </c>
      <c r="O68" s="51">
        <v>1852.776</v>
      </c>
      <c r="P68" s="51">
        <v>470</v>
      </c>
      <c r="Q68" s="51">
        <v>77.776</v>
      </c>
      <c r="R68" s="51">
        <v>0</v>
      </c>
      <c r="S68" s="51">
        <v>0</v>
      </c>
      <c r="T68" s="51">
        <v>300</v>
      </c>
      <c r="U68" s="51">
        <v>144</v>
      </c>
      <c r="V68" s="51">
        <v>900</v>
      </c>
      <c r="W68" s="51">
        <v>441</v>
      </c>
      <c r="X68" s="51">
        <v>150</v>
      </c>
      <c r="Y68" s="51">
        <v>30</v>
      </c>
      <c r="Z68" s="51">
        <v>0</v>
      </c>
      <c r="AA68" s="51">
        <v>0</v>
      </c>
      <c r="AB68" s="51">
        <v>3200</v>
      </c>
      <c r="AC68" s="51">
        <v>0</v>
      </c>
      <c r="AD68" s="51">
        <v>1360</v>
      </c>
      <c r="AE68" s="51">
        <v>710</v>
      </c>
      <c r="AF68" s="51">
        <v>0</v>
      </c>
      <c r="AG68" s="51">
        <v>0</v>
      </c>
      <c r="AH68" s="51">
        <v>0</v>
      </c>
      <c r="AI68" s="51">
        <v>0</v>
      </c>
      <c r="AJ68" s="51">
        <v>0</v>
      </c>
      <c r="AK68" s="51">
        <v>0</v>
      </c>
      <c r="AL68" s="51">
        <v>300</v>
      </c>
      <c r="AM68" s="51">
        <v>0</v>
      </c>
      <c r="AN68" s="51">
        <v>0</v>
      </c>
      <c r="AO68" s="51">
        <v>0</v>
      </c>
      <c r="AP68" s="51">
        <v>2600</v>
      </c>
      <c r="AQ68" s="51">
        <v>925</v>
      </c>
      <c r="AR68" s="51">
        <f t="shared" si="14"/>
        <v>5896.094999999999</v>
      </c>
      <c r="AS68" s="51">
        <f t="shared" si="15"/>
        <v>29.72</v>
      </c>
      <c r="AT68" s="51">
        <v>4784.78</v>
      </c>
      <c r="AU68" s="51">
        <v>29.72</v>
      </c>
      <c r="AV68" s="51">
        <v>1111.315</v>
      </c>
      <c r="AW68" s="51">
        <v>0</v>
      </c>
      <c r="AX68" s="51">
        <v>4734.78</v>
      </c>
      <c r="AY68" s="51">
        <v>0</v>
      </c>
      <c r="AZ68" s="51">
        <v>1111.315</v>
      </c>
      <c r="BA68" s="51">
        <v>0</v>
      </c>
      <c r="BB68" s="51">
        <v>0</v>
      </c>
      <c r="BC68" s="51">
        <v>0</v>
      </c>
      <c r="BD68" s="51">
        <v>7500</v>
      </c>
      <c r="BE68" s="51">
        <v>0</v>
      </c>
      <c r="BF68" s="51">
        <v>6300</v>
      </c>
      <c r="BG68" s="51">
        <v>300</v>
      </c>
      <c r="BH68" s="51">
        <v>0</v>
      </c>
      <c r="BI68" s="51">
        <v>0</v>
      </c>
      <c r="BJ68" s="51">
        <v>0</v>
      </c>
      <c r="BK68" s="51">
        <v>0</v>
      </c>
      <c r="BL68" s="51">
        <v>0</v>
      </c>
      <c r="BM68" s="51">
        <v>0</v>
      </c>
      <c r="BN68" s="51">
        <v>0</v>
      </c>
      <c r="BO68" s="51">
        <v>0</v>
      </c>
    </row>
    <row r="69" spans="1:67" ht="16.5" customHeight="1">
      <c r="A69" s="52"/>
      <c r="B69" s="54">
        <v>60</v>
      </c>
      <c r="C69" s="55" t="s">
        <v>154</v>
      </c>
      <c r="D69" s="51">
        <f t="shared" si="8"/>
        <v>7820.449</v>
      </c>
      <c r="E69" s="51">
        <f t="shared" si="9"/>
        <v>2729.474</v>
      </c>
      <c r="F69" s="51">
        <f t="shared" si="10"/>
        <v>7500.2</v>
      </c>
      <c r="G69" s="51">
        <f t="shared" si="11"/>
        <v>2729.474</v>
      </c>
      <c r="H69" s="51">
        <f t="shared" si="12"/>
        <v>320.249</v>
      </c>
      <c r="I69" s="51">
        <f t="shared" si="13"/>
        <v>0</v>
      </c>
      <c r="J69" s="51">
        <v>5400</v>
      </c>
      <c r="K69" s="51">
        <v>2294.174</v>
      </c>
      <c r="L69" s="51">
        <v>0</v>
      </c>
      <c r="M69" s="51">
        <v>0</v>
      </c>
      <c r="N69" s="51">
        <v>1120</v>
      </c>
      <c r="O69" s="51">
        <v>156.3</v>
      </c>
      <c r="P69" s="51">
        <v>250</v>
      </c>
      <c r="Q69" s="51">
        <v>12.3</v>
      </c>
      <c r="R69" s="51">
        <v>0</v>
      </c>
      <c r="S69" s="51">
        <v>0</v>
      </c>
      <c r="T69" s="51">
        <v>50</v>
      </c>
      <c r="U69" s="51">
        <v>0</v>
      </c>
      <c r="V69" s="51">
        <v>500</v>
      </c>
      <c r="W69" s="51">
        <v>144</v>
      </c>
      <c r="X69" s="51">
        <v>50</v>
      </c>
      <c r="Y69" s="51">
        <v>0</v>
      </c>
      <c r="Z69" s="51">
        <v>0</v>
      </c>
      <c r="AA69" s="51">
        <v>0</v>
      </c>
      <c r="AB69" s="51">
        <v>150</v>
      </c>
      <c r="AC69" s="51">
        <v>0</v>
      </c>
      <c r="AD69" s="51">
        <v>120</v>
      </c>
      <c r="AE69" s="51">
        <v>0</v>
      </c>
      <c r="AF69" s="51">
        <v>0</v>
      </c>
      <c r="AG69" s="51">
        <v>0</v>
      </c>
      <c r="AH69" s="51">
        <v>0</v>
      </c>
      <c r="AI69" s="51">
        <v>0</v>
      </c>
      <c r="AJ69" s="51">
        <v>0</v>
      </c>
      <c r="AK69" s="51">
        <v>0</v>
      </c>
      <c r="AL69" s="51">
        <v>0</v>
      </c>
      <c r="AM69" s="51">
        <v>0</v>
      </c>
      <c r="AN69" s="51">
        <v>0</v>
      </c>
      <c r="AO69" s="51">
        <v>0</v>
      </c>
      <c r="AP69" s="51">
        <v>352</v>
      </c>
      <c r="AQ69" s="51">
        <v>0</v>
      </c>
      <c r="AR69" s="51">
        <f t="shared" si="14"/>
        <v>628.2</v>
      </c>
      <c r="AS69" s="51">
        <f t="shared" si="15"/>
        <v>279</v>
      </c>
      <c r="AT69" s="51">
        <v>628.2</v>
      </c>
      <c r="AU69" s="51">
        <v>279</v>
      </c>
      <c r="AV69" s="51">
        <v>0</v>
      </c>
      <c r="AW69" s="51">
        <v>0</v>
      </c>
      <c r="AX69" s="51">
        <v>349.2</v>
      </c>
      <c r="AY69" s="51">
        <v>0</v>
      </c>
      <c r="AZ69" s="51">
        <v>0</v>
      </c>
      <c r="BA69" s="51">
        <v>0</v>
      </c>
      <c r="BB69" s="51">
        <v>0</v>
      </c>
      <c r="BC69" s="51">
        <v>0</v>
      </c>
      <c r="BD69" s="51">
        <v>0</v>
      </c>
      <c r="BE69" s="51">
        <v>0</v>
      </c>
      <c r="BF69" s="51">
        <v>320.249</v>
      </c>
      <c r="BG69" s="51">
        <v>0</v>
      </c>
      <c r="BH69" s="51">
        <v>0</v>
      </c>
      <c r="BI69" s="51">
        <v>0</v>
      </c>
      <c r="BJ69" s="51">
        <v>0</v>
      </c>
      <c r="BK69" s="51">
        <v>0</v>
      </c>
      <c r="BL69" s="51">
        <v>0</v>
      </c>
      <c r="BM69" s="51">
        <v>0</v>
      </c>
      <c r="BN69" s="51">
        <v>0</v>
      </c>
      <c r="BO69" s="51">
        <v>0</v>
      </c>
    </row>
    <row r="70" spans="1:67" ht="16.5" customHeight="1">
      <c r="A70" s="52"/>
      <c r="B70" s="54">
        <v>61</v>
      </c>
      <c r="C70" s="55" t="s">
        <v>155</v>
      </c>
      <c r="D70" s="51">
        <f t="shared" si="8"/>
        <v>22019.104</v>
      </c>
      <c r="E70" s="51">
        <f t="shared" si="9"/>
        <v>9694.271</v>
      </c>
      <c r="F70" s="51">
        <f t="shared" si="10"/>
        <v>21798.5</v>
      </c>
      <c r="G70" s="51">
        <f t="shared" si="11"/>
        <v>9921.867</v>
      </c>
      <c r="H70" s="51">
        <f t="shared" si="12"/>
        <v>1220.6039999999994</v>
      </c>
      <c r="I70" s="51">
        <f t="shared" si="13"/>
        <v>772.4040000000001</v>
      </c>
      <c r="J70" s="51">
        <v>9410</v>
      </c>
      <c r="K70" s="51">
        <v>4473.086</v>
      </c>
      <c r="L70" s="51">
        <v>0</v>
      </c>
      <c r="M70" s="51">
        <v>0</v>
      </c>
      <c r="N70" s="51">
        <v>9884.4</v>
      </c>
      <c r="O70" s="51">
        <v>3698.781</v>
      </c>
      <c r="P70" s="51">
        <v>1825</v>
      </c>
      <c r="Q70" s="51">
        <v>959.881</v>
      </c>
      <c r="R70" s="51">
        <v>0</v>
      </c>
      <c r="S70" s="51">
        <v>0</v>
      </c>
      <c r="T70" s="51">
        <v>220</v>
      </c>
      <c r="U70" s="51">
        <v>57.9</v>
      </c>
      <c r="V70" s="51">
        <v>500</v>
      </c>
      <c r="W70" s="51">
        <v>250</v>
      </c>
      <c r="X70" s="51">
        <v>240</v>
      </c>
      <c r="Y70" s="51">
        <v>75</v>
      </c>
      <c r="Z70" s="51">
        <v>0</v>
      </c>
      <c r="AA70" s="51">
        <v>0</v>
      </c>
      <c r="AB70" s="51">
        <v>61</v>
      </c>
      <c r="AC70" s="51">
        <v>61</v>
      </c>
      <c r="AD70" s="51">
        <v>2940</v>
      </c>
      <c r="AE70" s="51">
        <v>2145</v>
      </c>
      <c r="AF70" s="51">
        <v>0</v>
      </c>
      <c r="AG70" s="51">
        <v>0</v>
      </c>
      <c r="AH70" s="51">
        <v>0</v>
      </c>
      <c r="AI70" s="51">
        <v>0</v>
      </c>
      <c r="AJ70" s="51">
        <v>0</v>
      </c>
      <c r="AK70" s="51">
        <v>0</v>
      </c>
      <c r="AL70" s="51">
        <v>0</v>
      </c>
      <c r="AM70" s="51">
        <v>0</v>
      </c>
      <c r="AN70" s="51">
        <v>0</v>
      </c>
      <c r="AO70" s="51">
        <v>0</v>
      </c>
      <c r="AP70" s="51">
        <v>1000</v>
      </c>
      <c r="AQ70" s="51">
        <v>750</v>
      </c>
      <c r="AR70" s="51">
        <f t="shared" si="14"/>
        <v>1504.1</v>
      </c>
      <c r="AS70" s="51">
        <f t="shared" si="15"/>
        <v>0</v>
      </c>
      <c r="AT70" s="51">
        <v>1504.1</v>
      </c>
      <c r="AU70" s="51">
        <v>1000</v>
      </c>
      <c r="AV70" s="51">
        <v>1000</v>
      </c>
      <c r="AW70" s="51">
        <v>0</v>
      </c>
      <c r="AX70" s="51">
        <v>1439</v>
      </c>
      <c r="AY70" s="51">
        <v>1000</v>
      </c>
      <c r="AZ70" s="51">
        <v>1000</v>
      </c>
      <c r="BA70" s="51">
        <v>0</v>
      </c>
      <c r="BB70" s="51">
        <v>1000</v>
      </c>
      <c r="BC70" s="51">
        <v>1000</v>
      </c>
      <c r="BD70" s="51">
        <v>8270</v>
      </c>
      <c r="BE70" s="51">
        <v>0</v>
      </c>
      <c r="BF70" s="51">
        <v>1550.604</v>
      </c>
      <c r="BG70" s="51">
        <v>1370.804</v>
      </c>
      <c r="BH70" s="51">
        <v>0</v>
      </c>
      <c r="BI70" s="51">
        <v>0</v>
      </c>
      <c r="BJ70" s="51">
        <v>-1000</v>
      </c>
      <c r="BK70" s="51">
        <v>-598.4</v>
      </c>
      <c r="BL70" s="51">
        <v>-8600</v>
      </c>
      <c r="BM70" s="51">
        <v>0</v>
      </c>
      <c r="BN70" s="51">
        <v>0</v>
      </c>
      <c r="BO70" s="51">
        <v>0</v>
      </c>
    </row>
    <row r="71" spans="1:67" ht="16.5" customHeight="1">
      <c r="A71" s="52"/>
      <c r="B71" s="54">
        <v>62</v>
      </c>
      <c r="C71" s="55" t="s">
        <v>156</v>
      </c>
      <c r="D71" s="51">
        <f t="shared" si="8"/>
        <v>17870.4452</v>
      </c>
      <c r="E71" s="51">
        <f t="shared" si="9"/>
        <v>6516.053</v>
      </c>
      <c r="F71" s="51">
        <f t="shared" si="10"/>
        <v>17410.2002</v>
      </c>
      <c r="G71" s="51">
        <f t="shared" si="11"/>
        <v>6216.053</v>
      </c>
      <c r="H71" s="51">
        <f t="shared" si="12"/>
        <v>2960.245</v>
      </c>
      <c r="I71" s="51">
        <f t="shared" si="13"/>
        <v>300</v>
      </c>
      <c r="J71" s="51">
        <v>10100</v>
      </c>
      <c r="K71" s="51">
        <v>4968.623</v>
      </c>
      <c r="L71" s="51">
        <v>0</v>
      </c>
      <c r="M71" s="51">
        <v>0</v>
      </c>
      <c r="N71" s="51">
        <v>1741.0001</v>
      </c>
      <c r="O71" s="51">
        <v>563.3</v>
      </c>
      <c r="P71" s="51">
        <v>400</v>
      </c>
      <c r="Q71" s="51">
        <v>139.3</v>
      </c>
      <c r="R71" s="51">
        <v>0</v>
      </c>
      <c r="S71" s="51">
        <v>0</v>
      </c>
      <c r="T71" s="51">
        <v>108</v>
      </c>
      <c r="U71" s="51">
        <v>27</v>
      </c>
      <c r="V71" s="51">
        <v>400</v>
      </c>
      <c r="W71" s="51">
        <v>200</v>
      </c>
      <c r="X71" s="51">
        <v>579</v>
      </c>
      <c r="Y71" s="51">
        <v>87</v>
      </c>
      <c r="Z71" s="51">
        <v>460</v>
      </c>
      <c r="AA71" s="51">
        <v>0</v>
      </c>
      <c r="AB71" s="51">
        <v>0</v>
      </c>
      <c r="AC71" s="51">
        <v>0</v>
      </c>
      <c r="AD71" s="51">
        <v>50</v>
      </c>
      <c r="AE71" s="51">
        <v>0</v>
      </c>
      <c r="AF71" s="51">
        <v>0</v>
      </c>
      <c r="AG71" s="51">
        <v>0</v>
      </c>
      <c r="AH71" s="51">
        <v>0</v>
      </c>
      <c r="AI71" s="51">
        <v>0</v>
      </c>
      <c r="AJ71" s="51">
        <v>0</v>
      </c>
      <c r="AK71" s="51">
        <v>0</v>
      </c>
      <c r="AL71" s="51">
        <v>300.0001</v>
      </c>
      <c r="AM71" s="51">
        <v>150</v>
      </c>
      <c r="AN71" s="51">
        <v>300.0001</v>
      </c>
      <c r="AO71" s="51">
        <v>150</v>
      </c>
      <c r="AP71" s="51">
        <v>2136</v>
      </c>
      <c r="AQ71" s="51">
        <v>500</v>
      </c>
      <c r="AR71" s="51">
        <f t="shared" si="14"/>
        <v>633.1999999999998</v>
      </c>
      <c r="AS71" s="51">
        <f t="shared" si="15"/>
        <v>34.13</v>
      </c>
      <c r="AT71" s="51">
        <v>3133.2</v>
      </c>
      <c r="AU71" s="51">
        <v>34.13</v>
      </c>
      <c r="AV71" s="51">
        <v>0</v>
      </c>
      <c r="AW71" s="51">
        <v>0</v>
      </c>
      <c r="AX71" s="51">
        <v>3072</v>
      </c>
      <c r="AY71" s="51">
        <v>0</v>
      </c>
      <c r="AZ71" s="51">
        <v>0</v>
      </c>
      <c r="BA71" s="51">
        <v>0</v>
      </c>
      <c r="BB71" s="51">
        <v>2500</v>
      </c>
      <c r="BC71" s="51">
        <v>0</v>
      </c>
      <c r="BD71" s="51">
        <v>2660.245</v>
      </c>
      <c r="BE71" s="51">
        <v>0</v>
      </c>
      <c r="BF71" s="51">
        <v>300</v>
      </c>
      <c r="BG71" s="51">
        <v>300</v>
      </c>
      <c r="BH71" s="51">
        <v>0</v>
      </c>
      <c r="BI71" s="51">
        <v>0</v>
      </c>
      <c r="BJ71" s="51">
        <v>0</v>
      </c>
      <c r="BK71" s="51">
        <v>0</v>
      </c>
      <c r="BL71" s="51">
        <v>0</v>
      </c>
      <c r="BM71" s="51">
        <v>0</v>
      </c>
      <c r="BN71" s="51">
        <v>0</v>
      </c>
      <c r="BO71" s="51">
        <v>0</v>
      </c>
    </row>
    <row r="72" spans="1:67" ht="16.5" customHeight="1">
      <c r="A72" s="52"/>
      <c r="B72" s="54">
        <v>63</v>
      </c>
      <c r="C72" s="55" t="s">
        <v>157</v>
      </c>
      <c r="D72" s="51">
        <f t="shared" si="8"/>
        <v>19040.046000000002</v>
      </c>
      <c r="E72" s="51">
        <f t="shared" si="9"/>
        <v>6230.273999999999</v>
      </c>
      <c r="F72" s="51">
        <f t="shared" si="10"/>
        <v>18800.046000000002</v>
      </c>
      <c r="G72" s="51">
        <f t="shared" si="11"/>
        <v>5990.273999999999</v>
      </c>
      <c r="H72" s="51">
        <f t="shared" si="12"/>
        <v>740</v>
      </c>
      <c r="I72" s="51">
        <f t="shared" si="13"/>
        <v>240</v>
      </c>
      <c r="J72" s="51">
        <v>11115</v>
      </c>
      <c r="K72" s="51">
        <v>3552.874</v>
      </c>
      <c r="L72" s="51">
        <v>0</v>
      </c>
      <c r="M72" s="51">
        <v>0</v>
      </c>
      <c r="N72" s="51">
        <v>1120.4</v>
      </c>
      <c r="O72" s="51">
        <v>47.4</v>
      </c>
      <c r="P72" s="51">
        <v>200</v>
      </c>
      <c r="Q72" s="51">
        <v>0</v>
      </c>
      <c r="R72" s="51">
        <v>0</v>
      </c>
      <c r="S72" s="51">
        <v>0</v>
      </c>
      <c r="T72" s="51">
        <v>66</v>
      </c>
      <c r="U72" s="51">
        <v>33</v>
      </c>
      <c r="V72" s="51">
        <v>500</v>
      </c>
      <c r="W72" s="51">
        <v>0</v>
      </c>
      <c r="X72" s="51">
        <v>354.4</v>
      </c>
      <c r="Y72" s="51">
        <v>14.4</v>
      </c>
      <c r="Z72" s="51">
        <v>60</v>
      </c>
      <c r="AA72" s="51">
        <v>0</v>
      </c>
      <c r="AB72" s="51">
        <v>0</v>
      </c>
      <c r="AC72" s="51">
        <v>0</v>
      </c>
      <c r="AD72" s="51">
        <v>0</v>
      </c>
      <c r="AE72" s="51">
        <v>0</v>
      </c>
      <c r="AF72" s="51">
        <v>0</v>
      </c>
      <c r="AG72" s="51">
        <v>0</v>
      </c>
      <c r="AH72" s="51">
        <v>0</v>
      </c>
      <c r="AI72" s="51">
        <v>0</v>
      </c>
      <c r="AJ72" s="51">
        <v>0</v>
      </c>
      <c r="AK72" s="51">
        <v>0</v>
      </c>
      <c r="AL72" s="51">
        <v>1500</v>
      </c>
      <c r="AM72" s="51">
        <v>0</v>
      </c>
      <c r="AN72" s="51">
        <v>0</v>
      </c>
      <c r="AO72" s="51">
        <v>0</v>
      </c>
      <c r="AP72" s="51">
        <v>3900</v>
      </c>
      <c r="AQ72" s="51">
        <v>2390</v>
      </c>
      <c r="AR72" s="51">
        <f t="shared" si="14"/>
        <v>664.646</v>
      </c>
      <c r="AS72" s="51">
        <f t="shared" si="15"/>
        <v>0</v>
      </c>
      <c r="AT72" s="51">
        <v>1164.646</v>
      </c>
      <c r="AU72" s="51">
        <v>0</v>
      </c>
      <c r="AV72" s="51">
        <v>0</v>
      </c>
      <c r="AW72" s="51">
        <v>0</v>
      </c>
      <c r="AX72" s="51">
        <v>1087.646</v>
      </c>
      <c r="AY72" s="51">
        <v>0</v>
      </c>
      <c r="AZ72" s="51">
        <v>0</v>
      </c>
      <c r="BA72" s="51">
        <v>0</v>
      </c>
      <c r="BB72" s="51">
        <v>500</v>
      </c>
      <c r="BC72" s="51">
        <v>0</v>
      </c>
      <c r="BD72" s="51">
        <v>500</v>
      </c>
      <c r="BE72" s="51">
        <v>0</v>
      </c>
      <c r="BF72" s="51">
        <v>240</v>
      </c>
      <c r="BG72" s="51">
        <v>240</v>
      </c>
      <c r="BH72" s="51">
        <v>0</v>
      </c>
      <c r="BI72" s="51">
        <v>0</v>
      </c>
      <c r="BJ72" s="51">
        <v>0</v>
      </c>
      <c r="BK72" s="51">
        <v>0</v>
      </c>
      <c r="BL72" s="51">
        <v>0</v>
      </c>
      <c r="BM72" s="51">
        <v>0</v>
      </c>
      <c r="BN72" s="51">
        <v>0</v>
      </c>
      <c r="BO72" s="51">
        <v>0</v>
      </c>
    </row>
    <row r="73" spans="1:67" ht="16.5" customHeight="1">
      <c r="A73" s="52"/>
      <c r="B73" s="54">
        <v>64</v>
      </c>
      <c r="C73" s="58" t="s">
        <v>158</v>
      </c>
      <c r="D73" s="51">
        <f t="shared" si="8"/>
        <v>306592.1065</v>
      </c>
      <c r="E73" s="51">
        <f t="shared" si="9"/>
        <v>103291.753</v>
      </c>
      <c r="F73" s="51">
        <f t="shared" si="10"/>
        <v>258347.70039999997</v>
      </c>
      <c r="G73" s="51">
        <f t="shared" si="11"/>
        <v>99354.897</v>
      </c>
      <c r="H73" s="51">
        <f t="shared" si="12"/>
        <v>48244.4061</v>
      </c>
      <c r="I73" s="51">
        <f t="shared" si="13"/>
        <v>3936.856</v>
      </c>
      <c r="J73" s="51">
        <v>112334.1001</v>
      </c>
      <c r="K73" s="51">
        <v>45276.744</v>
      </c>
      <c r="L73" s="51">
        <v>0</v>
      </c>
      <c r="M73" s="51">
        <v>0</v>
      </c>
      <c r="N73" s="51">
        <v>127677.3002</v>
      </c>
      <c r="O73" s="51">
        <v>49105.803</v>
      </c>
      <c r="P73" s="51">
        <v>8925</v>
      </c>
      <c r="Q73" s="51">
        <v>3673.73</v>
      </c>
      <c r="R73" s="51">
        <v>24295</v>
      </c>
      <c r="S73" s="51">
        <v>11500</v>
      </c>
      <c r="T73" s="51">
        <v>3666</v>
      </c>
      <c r="U73" s="51">
        <v>678.763</v>
      </c>
      <c r="V73" s="51">
        <v>5000</v>
      </c>
      <c r="W73" s="51">
        <v>1128.2</v>
      </c>
      <c r="X73" s="51">
        <v>64200</v>
      </c>
      <c r="Y73" s="51">
        <v>26070.6</v>
      </c>
      <c r="Z73" s="51">
        <v>62000</v>
      </c>
      <c r="AA73" s="51">
        <v>25000</v>
      </c>
      <c r="AB73" s="51">
        <v>3200</v>
      </c>
      <c r="AC73" s="51">
        <v>984.8</v>
      </c>
      <c r="AD73" s="51">
        <v>15192.0001</v>
      </c>
      <c r="AE73" s="51">
        <v>4626.59</v>
      </c>
      <c r="AF73" s="51">
        <v>0</v>
      </c>
      <c r="AG73" s="51">
        <v>0</v>
      </c>
      <c r="AH73" s="51">
        <v>0</v>
      </c>
      <c r="AI73" s="51">
        <v>0</v>
      </c>
      <c r="AJ73" s="51">
        <v>0</v>
      </c>
      <c r="AK73" s="51">
        <v>0</v>
      </c>
      <c r="AL73" s="51">
        <v>0</v>
      </c>
      <c r="AM73" s="51">
        <v>0</v>
      </c>
      <c r="AN73" s="51">
        <v>0</v>
      </c>
      <c r="AO73" s="51">
        <v>0</v>
      </c>
      <c r="AP73" s="51">
        <v>8067</v>
      </c>
      <c r="AQ73" s="51">
        <v>4830</v>
      </c>
      <c r="AR73" s="51">
        <f t="shared" si="14"/>
        <v>10269.3001</v>
      </c>
      <c r="AS73" s="51">
        <f t="shared" si="15"/>
        <v>142.35</v>
      </c>
      <c r="AT73" s="51">
        <v>10269.3001</v>
      </c>
      <c r="AU73" s="51">
        <v>142.35</v>
      </c>
      <c r="AV73" s="51">
        <v>0</v>
      </c>
      <c r="AW73" s="51">
        <v>0</v>
      </c>
      <c r="AX73" s="51">
        <v>6859.3</v>
      </c>
      <c r="AY73" s="51">
        <v>0</v>
      </c>
      <c r="AZ73" s="51">
        <v>0</v>
      </c>
      <c r="BA73" s="51">
        <v>0</v>
      </c>
      <c r="BB73" s="51">
        <v>0</v>
      </c>
      <c r="BC73" s="51">
        <v>0</v>
      </c>
      <c r="BD73" s="51">
        <v>55094.4055</v>
      </c>
      <c r="BE73" s="51">
        <v>1300</v>
      </c>
      <c r="BF73" s="51">
        <v>9950.0006</v>
      </c>
      <c r="BG73" s="51">
        <v>5541.84</v>
      </c>
      <c r="BH73" s="51">
        <v>200</v>
      </c>
      <c r="BI73" s="51">
        <v>0</v>
      </c>
      <c r="BJ73" s="51">
        <v>-3000</v>
      </c>
      <c r="BK73" s="51">
        <v>0</v>
      </c>
      <c r="BL73" s="51">
        <v>-14000</v>
      </c>
      <c r="BM73" s="51">
        <v>-2904.984</v>
      </c>
      <c r="BN73" s="51">
        <v>0</v>
      </c>
      <c r="BO73" s="51">
        <v>0</v>
      </c>
    </row>
    <row r="74" spans="1:67" ht="16.5" customHeight="1">
      <c r="A74" s="52"/>
      <c r="B74" s="54">
        <v>65</v>
      </c>
      <c r="C74" s="55" t="s">
        <v>159</v>
      </c>
      <c r="D74" s="51">
        <f aca="true" t="shared" si="16" ref="D74:D100">F74+H74-BB74</f>
        <v>86226.8073</v>
      </c>
      <c r="E74" s="51">
        <f aca="true" t="shared" si="17" ref="E74:E100">G74+I74-BC74</f>
        <v>14629.331000000002</v>
      </c>
      <c r="F74" s="51">
        <f aca="true" t="shared" si="18" ref="F74:F100">J74+L74+N74+AF74+AH74+AL74+AP74+AT74</f>
        <v>49918.4</v>
      </c>
      <c r="G74" s="51">
        <f aca="true" t="shared" si="19" ref="G74:G100">K74+M74+O74+AG74+AI74+AM74+AQ74+AU74</f>
        <v>12085.977</v>
      </c>
      <c r="H74" s="51">
        <f aca="true" t="shared" si="20" ref="H74:H100">AZ74+BD74+BF74+BH74+BJ74+BL74+BN74</f>
        <v>37288.4073</v>
      </c>
      <c r="I74" s="51">
        <f aca="true" t="shared" si="21" ref="I74:I100">BA74+BE74+BG74+BI74+BK74+BM74+BO74</f>
        <v>2543.3540000000003</v>
      </c>
      <c r="J74" s="51">
        <v>28157.8</v>
      </c>
      <c r="K74" s="51">
        <v>9793.931</v>
      </c>
      <c r="L74" s="51">
        <v>0</v>
      </c>
      <c r="M74" s="51">
        <v>0</v>
      </c>
      <c r="N74" s="51">
        <v>11085</v>
      </c>
      <c r="O74" s="51">
        <v>1592.046</v>
      </c>
      <c r="P74" s="51">
        <v>1760</v>
      </c>
      <c r="Q74" s="51">
        <v>749.692</v>
      </c>
      <c r="R74" s="51">
        <v>980</v>
      </c>
      <c r="S74" s="51">
        <v>0</v>
      </c>
      <c r="T74" s="51">
        <v>500</v>
      </c>
      <c r="U74" s="51">
        <v>136.554</v>
      </c>
      <c r="V74" s="51">
        <v>300</v>
      </c>
      <c r="W74" s="51">
        <v>0</v>
      </c>
      <c r="X74" s="51">
        <v>1345</v>
      </c>
      <c r="Y74" s="51">
        <v>78.2</v>
      </c>
      <c r="Z74" s="51">
        <v>200</v>
      </c>
      <c r="AA74" s="51">
        <v>0</v>
      </c>
      <c r="AB74" s="51">
        <v>3760</v>
      </c>
      <c r="AC74" s="51">
        <v>0</v>
      </c>
      <c r="AD74" s="51">
        <v>1740</v>
      </c>
      <c r="AE74" s="51">
        <v>594.6</v>
      </c>
      <c r="AF74" s="51">
        <v>0</v>
      </c>
      <c r="AG74" s="51">
        <v>0</v>
      </c>
      <c r="AH74" s="51">
        <v>0</v>
      </c>
      <c r="AI74" s="51">
        <v>0</v>
      </c>
      <c r="AJ74" s="51">
        <v>0</v>
      </c>
      <c r="AK74" s="51">
        <v>0</v>
      </c>
      <c r="AL74" s="51">
        <v>0</v>
      </c>
      <c r="AM74" s="51">
        <v>0</v>
      </c>
      <c r="AN74" s="51">
        <v>0</v>
      </c>
      <c r="AO74" s="51">
        <v>0</v>
      </c>
      <c r="AP74" s="51">
        <v>1400</v>
      </c>
      <c r="AQ74" s="51">
        <v>700</v>
      </c>
      <c r="AR74" s="51">
        <f aca="true" t="shared" si="22" ref="AR74:AR100">AT74+AV74-BB74</f>
        <v>8295.6</v>
      </c>
      <c r="AS74" s="51">
        <f aca="true" t="shared" si="23" ref="AS74:AS100">AU74+AW74-BC74</f>
        <v>0</v>
      </c>
      <c r="AT74" s="51">
        <v>9275.6</v>
      </c>
      <c r="AU74" s="51">
        <v>0</v>
      </c>
      <c r="AV74" s="51">
        <v>0</v>
      </c>
      <c r="AW74" s="51">
        <v>0</v>
      </c>
      <c r="AX74" s="51">
        <v>9055.6</v>
      </c>
      <c r="AY74" s="51">
        <v>0</v>
      </c>
      <c r="AZ74" s="51">
        <v>0</v>
      </c>
      <c r="BA74" s="51">
        <v>0</v>
      </c>
      <c r="BB74" s="51">
        <v>980</v>
      </c>
      <c r="BC74" s="51">
        <v>0</v>
      </c>
      <c r="BD74" s="51">
        <v>36308.4073</v>
      </c>
      <c r="BE74" s="51">
        <v>3143.733</v>
      </c>
      <c r="BF74" s="51">
        <v>980</v>
      </c>
      <c r="BG74" s="51">
        <v>0</v>
      </c>
      <c r="BH74" s="51">
        <v>0</v>
      </c>
      <c r="BI74" s="51">
        <v>0</v>
      </c>
      <c r="BJ74" s="51">
        <v>0</v>
      </c>
      <c r="BK74" s="51">
        <v>0</v>
      </c>
      <c r="BL74" s="51">
        <v>0</v>
      </c>
      <c r="BM74" s="51">
        <v>-600.379</v>
      </c>
      <c r="BN74" s="51">
        <v>0</v>
      </c>
      <c r="BO74" s="51">
        <v>0</v>
      </c>
    </row>
    <row r="75" spans="1:67" ht="16.5" customHeight="1">
      <c r="A75" s="52"/>
      <c r="B75" s="54">
        <v>66</v>
      </c>
      <c r="C75" s="55" t="s">
        <v>160</v>
      </c>
      <c r="D75" s="51">
        <f t="shared" si="16"/>
        <v>25157.8688</v>
      </c>
      <c r="E75" s="51">
        <f t="shared" si="17"/>
        <v>9105.887</v>
      </c>
      <c r="F75" s="51">
        <f t="shared" si="18"/>
        <v>21817.5</v>
      </c>
      <c r="G75" s="51">
        <f t="shared" si="19"/>
        <v>9148.655</v>
      </c>
      <c r="H75" s="51">
        <f t="shared" si="20"/>
        <v>4690.3688</v>
      </c>
      <c r="I75" s="51">
        <f t="shared" si="21"/>
        <v>-42.768</v>
      </c>
      <c r="J75" s="51">
        <v>14867.5</v>
      </c>
      <c r="K75" s="51">
        <v>6397.055</v>
      </c>
      <c r="L75" s="51">
        <v>0</v>
      </c>
      <c r="M75" s="51">
        <v>0</v>
      </c>
      <c r="N75" s="51">
        <v>3300</v>
      </c>
      <c r="O75" s="51">
        <v>1361.6</v>
      </c>
      <c r="P75" s="51">
        <v>900</v>
      </c>
      <c r="Q75" s="51">
        <v>601.2</v>
      </c>
      <c r="R75" s="51">
        <v>200</v>
      </c>
      <c r="S75" s="51">
        <v>100</v>
      </c>
      <c r="T75" s="51">
        <v>350</v>
      </c>
      <c r="U75" s="51">
        <v>128</v>
      </c>
      <c r="V75" s="51">
        <v>100</v>
      </c>
      <c r="W75" s="51">
        <v>42</v>
      </c>
      <c r="X75" s="51">
        <v>430</v>
      </c>
      <c r="Y75" s="51">
        <v>65.4</v>
      </c>
      <c r="Z75" s="51">
        <v>0</v>
      </c>
      <c r="AA75" s="51">
        <v>0</v>
      </c>
      <c r="AB75" s="51">
        <v>250</v>
      </c>
      <c r="AC75" s="51">
        <v>50</v>
      </c>
      <c r="AD75" s="51">
        <v>1040</v>
      </c>
      <c r="AE75" s="51">
        <v>375</v>
      </c>
      <c r="AF75" s="51">
        <v>0</v>
      </c>
      <c r="AG75" s="51">
        <v>0</v>
      </c>
      <c r="AH75" s="51">
        <v>0</v>
      </c>
      <c r="AI75" s="51">
        <v>0</v>
      </c>
      <c r="AJ75" s="51">
        <v>0</v>
      </c>
      <c r="AK75" s="51">
        <v>0</v>
      </c>
      <c r="AL75" s="51">
        <v>1000</v>
      </c>
      <c r="AM75" s="51">
        <v>1000</v>
      </c>
      <c r="AN75" s="51">
        <v>0</v>
      </c>
      <c r="AO75" s="51">
        <v>0</v>
      </c>
      <c r="AP75" s="51">
        <v>0</v>
      </c>
      <c r="AQ75" s="51">
        <v>0</v>
      </c>
      <c r="AR75" s="51">
        <f t="shared" si="22"/>
        <v>1300</v>
      </c>
      <c r="AS75" s="51">
        <f t="shared" si="23"/>
        <v>390</v>
      </c>
      <c r="AT75" s="51">
        <v>2650</v>
      </c>
      <c r="AU75" s="51">
        <v>390</v>
      </c>
      <c r="AV75" s="51">
        <v>0</v>
      </c>
      <c r="AW75" s="51">
        <v>0</v>
      </c>
      <c r="AX75" s="51">
        <v>2450</v>
      </c>
      <c r="AY75" s="51">
        <v>390</v>
      </c>
      <c r="AZ75" s="51">
        <v>0</v>
      </c>
      <c r="BA75" s="51">
        <v>0</v>
      </c>
      <c r="BB75" s="51">
        <v>1350</v>
      </c>
      <c r="BC75" s="51">
        <v>0</v>
      </c>
      <c r="BD75" s="51">
        <v>4390.3688</v>
      </c>
      <c r="BE75" s="51">
        <v>0</v>
      </c>
      <c r="BF75" s="51">
        <v>300</v>
      </c>
      <c r="BG75" s="51">
        <v>0</v>
      </c>
      <c r="BH75" s="51">
        <v>0</v>
      </c>
      <c r="BI75" s="51">
        <v>0</v>
      </c>
      <c r="BJ75" s="51">
        <v>0</v>
      </c>
      <c r="BK75" s="51">
        <v>0</v>
      </c>
      <c r="BL75" s="51">
        <v>0</v>
      </c>
      <c r="BM75" s="51">
        <v>-42.768</v>
      </c>
      <c r="BN75" s="51">
        <v>0</v>
      </c>
      <c r="BO75" s="51">
        <v>0</v>
      </c>
    </row>
    <row r="76" spans="1:67" ht="16.5" customHeight="1">
      <c r="A76" s="52"/>
      <c r="B76" s="54">
        <v>67</v>
      </c>
      <c r="C76" s="55" t="s">
        <v>161</v>
      </c>
      <c r="D76" s="51">
        <f t="shared" si="16"/>
        <v>63137.0276</v>
      </c>
      <c r="E76" s="51">
        <f t="shared" si="17"/>
        <v>18488.161</v>
      </c>
      <c r="F76" s="51">
        <f t="shared" si="18"/>
        <v>58428</v>
      </c>
      <c r="G76" s="51">
        <f t="shared" si="19"/>
        <v>18706.661</v>
      </c>
      <c r="H76" s="51">
        <f t="shared" si="20"/>
        <v>5269.0276</v>
      </c>
      <c r="I76" s="51">
        <f t="shared" si="21"/>
        <v>-108.5</v>
      </c>
      <c r="J76" s="51">
        <v>35560</v>
      </c>
      <c r="K76" s="51">
        <v>13016.029</v>
      </c>
      <c r="L76" s="51">
        <v>0</v>
      </c>
      <c r="M76" s="51">
        <v>0</v>
      </c>
      <c r="N76" s="51">
        <v>16217.8</v>
      </c>
      <c r="O76" s="51">
        <v>4160.632</v>
      </c>
      <c r="P76" s="51">
        <v>480</v>
      </c>
      <c r="Q76" s="51">
        <v>192.854</v>
      </c>
      <c r="R76" s="51">
        <v>965</v>
      </c>
      <c r="S76" s="51">
        <v>0</v>
      </c>
      <c r="T76" s="51">
        <v>585</v>
      </c>
      <c r="U76" s="51">
        <v>183.978</v>
      </c>
      <c r="V76" s="51">
        <v>80</v>
      </c>
      <c r="W76" s="51">
        <v>22</v>
      </c>
      <c r="X76" s="51">
        <v>7755</v>
      </c>
      <c r="Y76" s="51">
        <v>1276</v>
      </c>
      <c r="Z76" s="51">
        <v>7315</v>
      </c>
      <c r="AA76" s="51">
        <v>1240</v>
      </c>
      <c r="AB76" s="51">
        <v>4020</v>
      </c>
      <c r="AC76" s="51">
        <v>1280</v>
      </c>
      <c r="AD76" s="51">
        <v>1989</v>
      </c>
      <c r="AE76" s="51">
        <v>1090</v>
      </c>
      <c r="AF76" s="51">
        <v>0</v>
      </c>
      <c r="AG76" s="51">
        <v>0</v>
      </c>
      <c r="AH76" s="51">
        <v>0</v>
      </c>
      <c r="AI76" s="51">
        <v>0</v>
      </c>
      <c r="AJ76" s="51">
        <v>0</v>
      </c>
      <c r="AK76" s="51">
        <v>0</v>
      </c>
      <c r="AL76" s="51">
        <v>0</v>
      </c>
      <c r="AM76" s="51">
        <v>0</v>
      </c>
      <c r="AN76" s="51">
        <v>0</v>
      </c>
      <c r="AO76" s="51">
        <v>0</v>
      </c>
      <c r="AP76" s="51">
        <v>0</v>
      </c>
      <c r="AQ76" s="51">
        <v>0</v>
      </c>
      <c r="AR76" s="51">
        <f t="shared" si="22"/>
        <v>6090.2</v>
      </c>
      <c r="AS76" s="51">
        <f t="shared" si="23"/>
        <v>1420</v>
      </c>
      <c r="AT76" s="51">
        <v>6650.2</v>
      </c>
      <c r="AU76" s="51">
        <v>1530</v>
      </c>
      <c r="AV76" s="51">
        <v>0</v>
      </c>
      <c r="AW76" s="51">
        <v>0</v>
      </c>
      <c r="AX76" s="51">
        <v>6470.2</v>
      </c>
      <c r="AY76" s="51">
        <v>1530</v>
      </c>
      <c r="AZ76" s="51">
        <v>0</v>
      </c>
      <c r="BA76" s="51">
        <v>0</v>
      </c>
      <c r="BB76" s="51">
        <v>560</v>
      </c>
      <c r="BC76" s="51">
        <v>110</v>
      </c>
      <c r="BD76" s="51">
        <v>4709.0276</v>
      </c>
      <c r="BE76" s="51">
        <v>0</v>
      </c>
      <c r="BF76" s="51">
        <v>560</v>
      </c>
      <c r="BG76" s="51">
        <v>110</v>
      </c>
      <c r="BH76" s="51">
        <v>0</v>
      </c>
      <c r="BI76" s="51">
        <v>0</v>
      </c>
      <c r="BJ76" s="51">
        <v>0</v>
      </c>
      <c r="BK76" s="51">
        <v>0</v>
      </c>
      <c r="BL76" s="51">
        <v>0</v>
      </c>
      <c r="BM76" s="51">
        <v>-218.5</v>
      </c>
      <c r="BN76" s="51">
        <v>0</v>
      </c>
      <c r="BO76" s="51">
        <v>0</v>
      </c>
    </row>
    <row r="77" spans="1:67" ht="16.5" customHeight="1">
      <c r="A77" s="52"/>
      <c r="B77" s="54">
        <v>68</v>
      </c>
      <c r="C77" s="55" t="s">
        <v>162</v>
      </c>
      <c r="D77" s="51">
        <f t="shared" si="16"/>
        <v>157419.8123</v>
      </c>
      <c r="E77" s="51">
        <f t="shared" si="17"/>
        <v>66622.262</v>
      </c>
      <c r="F77" s="51">
        <f t="shared" si="18"/>
        <v>128900</v>
      </c>
      <c r="G77" s="51">
        <f t="shared" si="19"/>
        <v>53471.062000000005</v>
      </c>
      <c r="H77" s="51">
        <f t="shared" si="20"/>
        <v>28519.812299999998</v>
      </c>
      <c r="I77" s="51">
        <f t="shared" si="21"/>
        <v>13151.2</v>
      </c>
      <c r="J77" s="51">
        <v>48925</v>
      </c>
      <c r="K77" s="51">
        <v>19855.169</v>
      </c>
      <c r="L77" s="51">
        <v>0</v>
      </c>
      <c r="M77" s="51">
        <v>0</v>
      </c>
      <c r="N77" s="51">
        <v>33195</v>
      </c>
      <c r="O77" s="51">
        <v>7615.893</v>
      </c>
      <c r="P77" s="51">
        <v>2200</v>
      </c>
      <c r="Q77" s="51">
        <v>592.169</v>
      </c>
      <c r="R77" s="51">
        <v>980</v>
      </c>
      <c r="S77" s="51">
        <v>420</v>
      </c>
      <c r="T77" s="51">
        <v>800</v>
      </c>
      <c r="U77" s="51">
        <v>101.363</v>
      </c>
      <c r="V77" s="51">
        <v>500</v>
      </c>
      <c r="W77" s="51">
        <v>44</v>
      </c>
      <c r="X77" s="51">
        <v>18700</v>
      </c>
      <c r="Y77" s="51">
        <v>3610</v>
      </c>
      <c r="Z77" s="51">
        <v>17300</v>
      </c>
      <c r="AA77" s="51">
        <v>3540</v>
      </c>
      <c r="AB77" s="51">
        <v>3356</v>
      </c>
      <c r="AC77" s="51">
        <v>888</v>
      </c>
      <c r="AD77" s="51">
        <v>6075</v>
      </c>
      <c r="AE77" s="51">
        <v>1868</v>
      </c>
      <c r="AF77" s="51">
        <v>0</v>
      </c>
      <c r="AG77" s="51">
        <v>0</v>
      </c>
      <c r="AH77" s="51">
        <v>0</v>
      </c>
      <c r="AI77" s="51">
        <v>0</v>
      </c>
      <c r="AJ77" s="51">
        <v>0</v>
      </c>
      <c r="AK77" s="51">
        <v>0</v>
      </c>
      <c r="AL77" s="51">
        <v>20000</v>
      </c>
      <c r="AM77" s="51">
        <v>20000</v>
      </c>
      <c r="AN77" s="51">
        <v>0</v>
      </c>
      <c r="AO77" s="51">
        <v>0</v>
      </c>
      <c r="AP77" s="51">
        <v>12610</v>
      </c>
      <c r="AQ77" s="51">
        <v>6000</v>
      </c>
      <c r="AR77" s="51">
        <f t="shared" si="22"/>
        <v>14170</v>
      </c>
      <c r="AS77" s="51">
        <f t="shared" si="23"/>
        <v>0</v>
      </c>
      <c r="AT77" s="51">
        <v>14170</v>
      </c>
      <c r="AU77" s="51">
        <v>0</v>
      </c>
      <c r="AV77" s="51">
        <v>0</v>
      </c>
      <c r="AW77" s="51">
        <v>0</v>
      </c>
      <c r="AX77" s="51">
        <v>13640</v>
      </c>
      <c r="AY77" s="51">
        <v>0</v>
      </c>
      <c r="AZ77" s="51">
        <v>0</v>
      </c>
      <c r="BA77" s="51">
        <v>0</v>
      </c>
      <c r="BB77" s="51">
        <v>0</v>
      </c>
      <c r="BC77" s="51">
        <v>0</v>
      </c>
      <c r="BD77" s="51">
        <v>14519.8122</v>
      </c>
      <c r="BE77" s="51">
        <v>0</v>
      </c>
      <c r="BF77" s="51">
        <v>14000.0001</v>
      </c>
      <c r="BG77" s="51">
        <v>13200</v>
      </c>
      <c r="BH77" s="51">
        <v>0</v>
      </c>
      <c r="BI77" s="51">
        <v>0</v>
      </c>
      <c r="BJ77" s="51">
        <v>0</v>
      </c>
      <c r="BK77" s="51">
        <v>0</v>
      </c>
      <c r="BL77" s="51">
        <v>0</v>
      </c>
      <c r="BM77" s="51">
        <v>-48.8</v>
      </c>
      <c r="BN77" s="51">
        <v>0</v>
      </c>
      <c r="BO77" s="51">
        <v>0</v>
      </c>
    </row>
    <row r="78" spans="1:67" ht="16.5" customHeight="1">
      <c r="A78" s="52"/>
      <c r="B78" s="54">
        <v>69</v>
      </c>
      <c r="C78" s="55" t="s">
        <v>163</v>
      </c>
      <c r="D78" s="51">
        <f t="shared" si="16"/>
        <v>122859.5711</v>
      </c>
      <c r="E78" s="51">
        <f t="shared" si="17"/>
        <v>59062.58799999999</v>
      </c>
      <c r="F78" s="51">
        <f t="shared" si="18"/>
        <v>93005.3001</v>
      </c>
      <c r="G78" s="51">
        <f t="shared" si="19"/>
        <v>32843.74</v>
      </c>
      <c r="H78" s="51">
        <f t="shared" si="20"/>
        <v>46754.271</v>
      </c>
      <c r="I78" s="51">
        <f t="shared" si="21"/>
        <v>37220.038</v>
      </c>
      <c r="J78" s="51">
        <v>42924</v>
      </c>
      <c r="K78" s="51">
        <v>15207.752</v>
      </c>
      <c r="L78" s="51">
        <v>0</v>
      </c>
      <c r="M78" s="51">
        <v>0</v>
      </c>
      <c r="N78" s="51">
        <v>31081.3001</v>
      </c>
      <c r="O78" s="51">
        <v>5320.798</v>
      </c>
      <c r="P78" s="51">
        <v>3364</v>
      </c>
      <c r="Q78" s="51">
        <v>1279.384</v>
      </c>
      <c r="R78" s="51">
        <v>980</v>
      </c>
      <c r="S78" s="51">
        <v>0</v>
      </c>
      <c r="T78" s="51">
        <v>900</v>
      </c>
      <c r="U78" s="51">
        <v>226.006</v>
      </c>
      <c r="V78" s="51">
        <v>200</v>
      </c>
      <c r="W78" s="51">
        <v>22</v>
      </c>
      <c r="X78" s="51">
        <v>12775.3</v>
      </c>
      <c r="Y78" s="51">
        <v>3311.768</v>
      </c>
      <c r="Z78" s="51">
        <v>12025.3</v>
      </c>
      <c r="AA78" s="51">
        <v>3068.568</v>
      </c>
      <c r="AB78" s="51">
        <v>8900</v>
      </c>
      <c r="AC78" s="51">
        <v>0</v>
      </c>
      <c r="AD78" s="51">
        <v>3712</v>
      </c>
      <c r="AE78" s="51">
        <v>377.7</v>
      </c>
      <c r="AF78" s="51">
        <v>0</v>
      </c>
      <c r="AG78" s="51">
        <v>0</v>
      </c>
      <c r="AH78" s="51">
        <v>0</v>
      </c>
      <c r="AI78" s="51">
        <v>0</v>
      </c>
      <c r="AJ78" s="51">
        <v>0</v>
      </c>
      <c r="AK78" s="51">
        <v>0</v>
      </c>
      <c r="AL78" s="51">
        <v>0</v>
      </c>
      <c r="AM78" s="51">
        <v>0</v>
      </c>
      <c r="AN78" s="51">
        <v>0</v>
      </c>
      <c r="AO78" s="51">
        <v>0</v>
      </c>
      <c r="AP78" s="51">
        <v>0</v>
      </c>
      <c r="AQ78" s="51">
        <v>0</v>
      </c>
      <c r="AR78" s="51">
        <f t="shared" si="22"/>
        <v>2100</v>
      </c>
      <c r="AS78" s="51">
        <f t="shared" si="23"/>
        <v>1314</v>
      </c>
      <c r="AT78" s="51">
        <v>19000</v>
      </c>
      <c r="AU78" s="51">
        <v>12315.19</v>
      </c>
      <c r="AV78" s="51">
        <v>0</v>
      </c>
      <c r="AW78" s="51">
        <v>0</v>
      </c>
      <c r="AX78" s="51">
        <v>18600</v>
      </c>
      <c r="AY78" s="51">
        <v>12301.19</v>
      </c>
      <c r="AZ78" s="51">
        <v>0</v>
      </c>
      <c r="BA78" s="51">
        <v>0</v>
      </c>
      <c r="BB78" s="51">
        <v>16900</v>
      </c>
      <c r="BC78" s="51">
        <v>11001.19</v>
      </c>
      <c r="BD78" s="51">
        <v>32000</v>
      </c>
      <c r="BE78" s="51">
        <v>23401.19</v>
      </c>
      <c r="BF78" s="51">
        <v>14754.271</v>
      </c>
      <c r="BG78" s="51">
        <v>14000</v>
      </c>
      <c r="BH78" s="51">
        <v>0</v>
      </c>
      <c r="BI78" s="51">
        <v>0</v>
      </c>
      <c r="BJ78" s="51">
        <v>0</v>
      </c>
      <c r="BK78" s="51">
        <v>0</v>
      </c>
      <c r="BL78" s="51">
        <v>0</v>
      </c>
      <c r="BM78" s="51">
        <v>-181.152</v>
      </c>
      <c r="BN78" s="51">
        <v>0</v>
      </c>
      <c r="BO78" s="51">
        <v>0</v>
      </c>
    </row>
    <row r="79" spans="1:67" ht="16.5" customHeight="1">
      <c r="A79" s="52"/>
      <c r="B79" s="54">
        <v>70</v>
      </c>
      <c r="C79" s="55" t="s">
        <v>164</v>
      </c>
      <c r="D79" s="51">
        <f t="shared" si="16"/>
        <v>82922.0494</v>
      </c>
      <c r="E79" s="51">
        <f t="shared" si="17"/>
        <v>34900.452</v>
      </c>
      <c r="F79" s="51">
        <f t="shared" si="18"/>
        <v>76545.3</v>
      </c>
      <c r="G79" s="51">
        <f t="shared" si="19"/>
        <v>33500.452</v>
      </c>
      <c r="H79" s="51">
        <f t="shared" si="20"/>
        <v>18376.7494</v>
      </c>
      <c r="I79" s="51">
        <f t="shared" si="21"/>
        <v>9774</v>
      </c>
      <c r="J79" s="51">
        <v>44481.3</v>
      </c>
      <c r="K79" s="51">
        <v>17234.045</v>
      </c>
      <c r="L79" s="51">
        <v>0</v>
      </c>
      <c r="M79" s="51">
        <v>0</v>
      </c>
      <c r="N79" s="51">
        <v>15755</v>
      </c>
      <c r="O79" s="51">
        <v>5727.407</v>
      </c>
      <c r="P79" s="51">
        <v>1350</v>
      </c>
      <c r="Q79" s="51">
        <v>718.05</v>
      </c>
      <c r="R79" s="51">
        <v>3600</v>
      </c>
      <c r="S79" s="51">
        <v>1500</v>
      </c>
      <c r="T79" s="51">
        <v>500</v>
      </c>
      <c r="U79" s="51">
        <v>130.757</v>
      </c>
      <c r="V79" s="51">
        <v>400</v>
      </c>
      <c r="W79" s="51">
        <v>103.2</v>
      </c>
      <c r="X79" s="51">
        <v>860</v>
      </c>
      <c r="Y79" s="51">
        <v>270.4</v>
      </c>
      <c r="Z79" s="51">
        <v>0</v>
      </c>
      <c r="AA79" s="51">
        <v>0</v>
      </c>
      <c r="AB79" s="51">
        <v>2870</v>
      </c>
      <c r="AC79" s="51">
        <v>1400</v>
      </c>
      <c r="AD79" s="51">
        <v>5270</v>
      </c>
      <c r="AE79" s="51">
        <v>1605</v>
      </c>
      <c r="AF79" s="51">
        <v>0</v>
      </c>
      <c r="AG79" s="51">
        <v>0</v>
      </c>
      <c r="AH79" s="51">
        <v>0</v>
      </c>
      <c r="AI79" s="51">
        <v>0</v>
      </c>
      <c r="AJ79" s="51">
        <v>0</v>
      </c>
      <c r="AK79" s="51">
        <v>0</v>
      </c>
      <c r="AL79" s="51">
        <v>0</v>
      </c>
      <c r="AM79" s="51">
        <v>0</v>
      </c>
      <c r="AN79" s="51">
        <v>0</v>
      </c>
      <c r="AO79" s="51">
        <v>0</v>
      </c>
      <c r="AP79" s="51">
        <v>0</v>
      </c>
      <c r="AQ79" s="51">
        <v>0</v>
      </c>
      <c r="AR79" s="51">
        <f t="shared" si="22"/>
        <v>4309</v>
      </c>
      <c r="AS79" s="51">
        <f t="shared" si="23"/>
        <v>2165</v>
      </c>
      <c r="AT79" s="51">
        <v>16309</v>
      </c>
      <c r="AU79" s="51">
        <v>10539</v>
      </c>
      <c r="AV79" s="51">
        <v>0</v>
      </c>
      <c r="AW79" s="51">
        <v>0</v>
      </c>
      <c r="AX79" s="51">
        <v>15309</v>
      </c>
      <c r="AY79" s="51">
        <v>10539</v>
      </c>
      <c r="AZ79" s="51">
        <v>0</v>
      </c>
      <c r="BA79" s="51">
        <v>0</v>
      </c>
      <c r="BB79" s="51">
        <v>12000</v>
      </c>
      <c r="BC79" s="51">
        <v>8374</v>
      </c>
      <c r="BD79" s="51">
        <v>14436.7494</v>
      </c>
      <c r="BE79" s="51">
        <v>6344</v>
      </c>
      <c r="BF79" s="51">
        <v>3940</v>
      </c>
      <c r="BG79" s="51">
        <v>3430</v>
      </c>
      <c r="BH79" s="51">
        <v>0</v>
      </c>
      <c r="BI79" s="51">
        <v>0</v>
      </c>
      <c r="BJ79" s="51">
        <v>0</v>
      </c>
      <c r="BK79" s="51">
        <v>0</v>
      </c>
      <c r="BL79" s="51">
        <v>0</v>
      </c>
      <c r="BM79" s="51">
        <v>0</v>
      </c>
      <c r="BN79" s="51">
        <v>0</v>
      </c>
      <c r="BO79" s="51">
        <v>0</v>
      </c>
    </row>
    <row r="80" spans="1:67" ht="16.5" customHeight="1">
      <c r="A80" s="52"/>
      <c r="B80" s="54">
        <v>71</v>
      </c>
      <c r="C80" s="55" t="s">
        <v>165</v>
      </c>
      <c r="D80" s="51">
        <f t="shared" si="16"/>
        <v>59248.8871</v>
      </c>
      <c r="E80" s="51">
        <f t="shared" si="17"/>
        <v>18291.146</v>
      </c>
      <c r="F80" s="51">
        <f t="shared" si="18"/>
        <v>54051.8001</v>
      </c>
      <c r="G80" s="51">
        <f t="shared" si="19"/>
        <v>22581.494</v>
      </c>
      <c r="H80" s="51">
        <f t="shared" si="20"/>
        <v>8846.0871</v>
      </c>
      <c r="I80" s="51">
        <f t="shared" si="21"/>
        <v>-641.348</v>
      </c>
      <c r="J80" s="51">
        <v>32960</v>
      </c>
      <c r="K80" s="51">
        <v>13015.174</v>
      </c>
      <c r="L80" s="51">
        <v>0</v>
      </c>
      <c r="M80" s="51">
        <v>0</v>
      </c>
      <c r="N80" s="51">
        <v>11050</v>
      </c>
      <c r="O80" s="51">
        <v>4417.32</v>
      </c>
      <c r="P80" s="51">
        <v>800</v>
      </c>
      <c r="Q80" s="51">
        <v>260</v>
      </c>
      <c r="R80" s="51">
        <v>990</v>
      </c>
      <c r="S80" s="51">
        <v>600</v>
      </c>
      <c r="T80" s="51">
        <v>240</v>
      </c>
      <c r="U80" s="51">
        <v>60</v>
      </c>
      <c r="V80" s="51">
        <v>200</v>
      </c>
      <c r="W80" s="51">
        <v>139</v>
      </c>
      <c r="X80" s="51">
        <v>2110</v>
      </c>
      <c r="Y80" s="51">
        <v>606.2</v>
      </c>
      <c r="Z80" s="51">
        <v>1250</v>
      </c>
      <c r="AA80" s="51">
        <v>0</v>
      </c>
      <c r="AB80" s="51">
        <v>4150</v>
      </c>
      <c r="AC80" s="51">
        <v>2028.1</v>
      </c>
      <c r="AD80" s="51">
        <v>2270</v>
      </c>
      <c r="AE80" s="51">
        <v>693</v>
      </c>
      <c r="AF80" s="51">
        <v>0</v>
      </c>
      <c r="AG80" s="51">
        <v>0</v>
      </c>
      <c r="AH80" s="51">
        <v>0</v>
      </c>
      <c r="AI80" s="51">
        <v>0</v>
      </c>
      <c r="AJ80" s="51">
        <v>0</v>
      </c>
      <c r="AK80" s="51">
        <v>0</v>
      </c>
      <c r="AL80" s="51">
        <v>0</v>
      </c>
      <c r="AM80" s="51">
        <v>0</v>
      </c>
      <c r="AN80" s="51">
        <v>0</v>
      </c>
      <c r="AO80" s="51">
        <v>0</v>
      </c>
      <c r="AP80" s="51">
        <v>2800</v>
      </c>
      <c r="AQ80" s="51">
        <v>1400</v>
      </c>
      <c r="AR80" s="51">
        <f t="shared" si="22"/>
        <v>3592.8</v>
      </c>
      <c r="AS80" s="51">
        <f t="shared" si="23"/>
        <v>100</v>
      </c>
      <c r="AT80" s="51">
        <v>7241.8001</v>
      </c>
      <c r="AU80" s="51">
        <v>3749</v>
      </c>
      <c r="AV80" s="51">
        <v>0</v>
      </c>
      <c r="AW80" s="51">
        <v>0</v>
      </c>
      <c r="AX80" s="51">
        <v>6661.8001</v>
      </c>
      <c r="AY80" s="51">
        <v>3649</v>
      </c>
      <c r="AZ80" s="51">
        <v>0</v>
      </c>
      <c r="BA80" s="51">
        <v>0</v>
      </c>
      <c r="BB80" s="51">
        <v>3649.0001</v>
      </c>
      <c r="BC80" s="51">
        <v>3649</v>
      </c>
      <c r="BD80" s="51">
        <v>7846.0868</v>
      </c>
      <c r="BE80" s="51">
        <v>0</v>
      </c>
      <c r="BF80" s="51">
        <v>1000.0003</v>
      </c>
      <c r="BG80" s="51">
        <v>700</v>
      </c>
      <c r="BH80" s="51">
        <v>0</v>
      </c>
      <c r="BI80" s="51">
        <v>0</v>
      </c>
      <c r="BJ80" s="51">
        <v>0</v>
      </c>
      <c r="BK80" s="51">
        <v>0</v>
      </c>
      <c r="BL80" s="51">
        <v>0</v>
      </c>
      <c r="BM80" s="51">
        <v>-1341.348</v>
      </c>
      <c r="BN80" s="51">
        <v>0</v>
      </c>
      <c r="BO80" s="51">
        <v>0</v>
      </c>
    </row>
    <row r="81" spans="1:67" ht="16.5" customHeight="1">
      <c r="A81" s="52"/>
      <c r="B81" s="54">
        <v>72</v>
      </c>
      <c r="C81" s="55" t="s">
        <v>166</v>
      </c>
      <c r="D81" s="51">
        <f t="shared" si="16"/>
        <v>367694.30000000005</v>
      </c>
      <c r="E81" s="51">
        <f t="shared" si="17"/>
        <v>79599.77</v>
      </c>
      <c r="F81" s="51">
        <f t="shared" si="18"/>
        <v>144130.40000000002</v>
      </c>
      <c r="G81" s="51">
        <f t="shared" si="19"/>
        <v>21102.399</v>
      </c>
      <c r="H81" s="51">
        <f t="shared" si="20"/>
        <v>250563.9</v>
      </c>
      <c r="I81" s="51">
        <f t="shared" si="21"/>
        <v>58497.371</v>
      </c>
      <c r="J81" s="51">
        <v>59320.8</v>
      </c>
      <c r="K81" s="51">
        <v>17861.29</v>
      </c>
      <c r="L81" s="51">
        <v>0</v>
      </c>
      <c r="M81" s="51">
        <v>0</v>
      </c>
      <c r="N81" s="51">
        <v>30628</v>
      </c>
      <c r="O81" s="51">
        <v>1995.609</v>
      </c>
      <c r="P81" s="51">
        <v>2400</v>
      </c>
      <c r="Q81" s="51">
        <v>415.158</v>
      </c>
      <c r="R81" s="51">
        <v>6000</v>
      </c>
      <c r="S81" s="51">
        <v>0</v>
      </c>
      <c r="T81" s="51">
        <v>900</v>
      </c>
      <c r="U81" s="51">
        <v>152.634</v>
      </c>
      <c r="V81" s="51">
        <v>500</v>
      </c>
      <c r="W81" s="51">
        <v>13.4</v>
      </c>
      <c r="X81" s="51">
        <v>4130</v>
      </c>
      <c r="Y81" s="51">
        <v>211.9</v>
      </c>
      <c r="Z81" s="51">
        <v>130</v>
      </c>
      <c r="AA81" s="51">
        <v>0</v>
      </c>
      <c r="AB81" s="51">
        <v>7300</v>
      </c>
      <c r="AC81" s="51">
        <v>123</v>
      </c>
      <c r="AD81" s="51">
        <v>7600</v>
      </c>
      <c r="AE81" s="51">
        <v>887.8</v>
      </c>
      <c r="AF81" s="51">
        <v>0</v>
      </c>
      <c r="AG81" s="51">
        <v>0</v>
      </c>
      <c r="AH81" s="51">
        <v>13281.6</v>
      </c>
      <c r="AI81" s="51">
        <v>0</v>
      </c>
      <c r="AJ81" s="51">
        <v>13281.6</v>
      </c>
      <c r="AK81" s="51">
        <v>0</v>
      </c>
      <c r="AL81" s="51">
        <v>2000</v>
      </c>
      <c r="AM81" s="51">
        <v>0</v>
      </c>
      <c r="AN81" s="51">
        <v>0</v>
      </c>
      <c r="AO81" s="51">
        <v>0</v>
      </c>
      <c r="AP81" s="51">
        <v>8000</v>
      </c>
      <c r="AQ81" s="51">
        <v>740</v>
      </c>
      <c r="AR81" s="51">
        <f t="shared" si="22"/>
        <v>3900</v>
      </c>
      <c r="AS81" s="51">
        <f t="shared" si="23"/>
        <v>505.5</v>
      </c>
      <c r="AT81" s="51">
        <v>30900</v>
      </c>
      <c r="AU81" s="51">
        <v>505.5</v>
      </c>
      <c r="AV81" s="51">
        <v>0</v>
      </c>
      <c r="AW81" s="51">
        <v>0</v>
      </c>
      <c r="AX81" s="51">
        <v>28800</v>
      </c>
      <c r="AY81" s="51">
        <v>495</v>
      </c>
      <c r="AZ81" s="51">
        <v>0</v>
      </c>
      <c r="BA81" s="51">
        <v>0</v>
      </c>
      <c r="BB81" s="51">
        <v>27000</v>
      </c>
      <c r="BC81" s="51">
        <v>0</v>
      </c>
      <c r="BD81" s="51">
        <v>245300</v>
      </c>
      <c r="BE81" s="51">
        <v>56304.093</v>
      </c>
      <c r="BF81" s="51">
        <v>5263.9</v>
      </c>
      <c r="BG81" s="51">
        <v>3023.65</v>
      </c>
      <c r="BH81" s="51">
        <v>0</v>
      </c>
      <c r="BI81" s="51">
        <v>0</v>
      </c>
      <c r="BJ81" s="51">
        <v>0</v>
      </c>
      <c r="BK81" s="51">
        <v>0</v>
      </c>
      <c r="BL81" s="51">
        <v>0</v>
      </c>
      <c r="BM81" s="51">
        <v>-830.372</v>
      </c>
      <c r="BN81" s="51">
        <v>0</v>
      </c>
      <c r="BO81" s="51">
        <v>0</v>
      </c>
    </row>
    <row r="82" spans="1:67" ht="16.5" customHeight="1">
      <c r="A82" s="52"/>
      <c r="B82" s="54">
        <v>73</v>
      </c>
      <c r="C82" s="55" t="s">
        <v>167</v>
      </c>
      <c r="D82" s="51">
        <f t="shared" si="16"/>
        <v>136040.24550000002</v>
      </c>
      <c r="E82" s="51">
        <f t="shared" si="17"/>
        <v>57305.367</v>
      </c>
      <c r="F82" s="51">
        <f t="shared" si="18"/>
        <v>117707.60030000002</v>
      </c>
      <c r="G82" s="51">
        <f t="shared" si="19"/>
        <v>49175.367</v>
      </c>
      <c r="H82" s="51">
        <f t="shared" si="20"/>
        <v>18332.6452</v>
      </c>
      <c r="I82" s="51">
        <f t="shared" si="21"/>
        <v>8130</v>
      </c>
      <c r="J82" s="51">
        <v>44038</v>
      </c>
      <c r="K82" s="51">
        <v>19106.996</v>
      </c>
      <c r="L82" s="51">
        <v>0</v>
      </c>
      <c r="M82" s="51">
        <v>0</v>
      </c>
      <c r="N82" s="51">
        <v>34320.0002</v>
      </c>
      <c r="O82" s="51">
        <v>11084.29</v>
      </c>
      <c r="P82" s="51">
        <v>4600</v>
      </c>
      <c r="Q82" s="51">
        <v>1763.496</v>
      </c>
      <c r="R82" s="51">
        <v>0</v>
      </c>
      <c r="S82" s="51">
        <v>0</v>
      </c>
      <c r="T82" s="51">
        <v>760.0001</v>
      </c>
      <c r="U82" s="51">
        <v>147.533</v>
      </c>
      <c r="V82" s="51">
        <v>440.0001</v>
      </c>
      <c r="W82" s="51">
        <v>42.8</v>
      </c>
      <c r="X82" s="51">
        <v>20950</v>
      </c>
      <c r="Y82" s="51">
        <v>7284.961</v>
      </c>
      <c r="Z82" s="51">
        <v>20000</v>
      </c>
      <c r="AA82" s="51">
        <v>7139.161</v>
      </c>
      <c r="AB82" s="51">
        <v>5000</v>
      </c>
      <c r="AC82" s="51">
        <v>1361.8</v>
      </c>
      <c r="AD82" s="51">
        <v>1970</v>
      </c>
      <c r="AE82" s="51">
        <v>399.9</v>
      </c>
      <c r="AF82" s="51">
        <v>0</v>
      </c>
      <c r="AG82" s="51">
        <v>0</v>
      </c>
      <c r="AH82" s="51">
        <v>17980</v>
      </c>
      <c r="AI82" s="51">
        <v>5884.081</v>
      </c>
      <c r="AJ82" s="51">
        <v>17980</v>
      </c>
      <c r="AK82" s="51">
        <v>5884.081</v>
      </c>
      <c r="AL82" s="51">
        <v>15000.0001</v>
      </c>
      <c r="AM82" s="51">
        <v>11000</v>
      </c>
      <c r="AN82" s="51">
        <v>0</v>
      </c>
      <c r="AO82" s="51">
        <v>0</v>
      </c>
      <c r="AP82" s="51">
        <v>0</v>
      </c>
      <c r="AQ82" s="51">
        <v>0</v>
      </c>
      <c r="AR82" s="51">
        <f t="shared" si="22"/>
        <v>6369.6</v>
      </c>
      <c r="AS82" s="51">
        <f t="shared" si="23"/>
        <v>2100</v>
      </c>
      <c r="AT82" s="51">
        <v>6369.6</v>
      </c>
      <c r="AU82" s="51">
        <v>2100</v>
      </c>
      <c r="AV82" s="51">
        <v>0</v>
      </c>
      <c r="AW82" s="51">
        <v>0</v>
      </c>
      <c r="AX82" s="51">
        <v>4747.6</v>
      </c>
      <c r="AY82" s="51">
        <v>2000</v>
      </c>
      <c r="AZ82" s="51">
        <v>0</v>
      </c>
      <c r="BA82" s="51">
        <v>0</v>
      </c>
      <c r="BB82" s="51">
        <v>0</v>
      </c>
      <c r="BC82" s="51">
        <v>0</v>
      </c>
      <c r="BD82" s="51">
        <v>10132.645</v>
      </c>
      <c r="BE82" s="51">
        <v>0</v>
      </c>
      <c r="BF82" s="51">
        <v>8200.0002</v>
      </c>
      <c r="BG82" s="51">
        <v>8185</v>
      </c>
      <c r="BH82" s="51">
        <v>0</v>
      </c>
      <c r="BI82" s="51">
        <v>0</v>
      </c>
      <c r="BJ82" s="51">
        <v>0</v>
      </c>
      <c r="BK82" s="51">
        <v>0</v>
      </c>
      <c r="BL82" s="51">
        <v>0</v>
      </c>
      <c r="BM82" s="51">
        <v>-55</v>
      </c>
      <c r="BN82" s="51">
        <v>0</v>
      </c>
      <c r="BO82" s="51">
        <v>0</v>
      </c>
    </row>
    <row r="83" spans="1:67" ht="16.5" customHeight="1">
      <c r="A83" s="52"/>
      <c r="B83" s="54">
        <v>74</v>
      </c>
      <c r="C83" s="55" t="s">
        <v>168</v>
      </c>
      <c r="D83" s="51">
        <f t="shared" si="16"/>
        <v>252312.1343</v>
      </c>
      <c r="E83" s="51">
        <f t="shared" si="17"/>
        <v>38047.515</v>
      </c>
      <c r="F83" s="51">
        <f t="shared" si="18"/>
        <v>178725</v>
      </c>
      <c r="G83" s="51">
        <f t="shared" si="19"/>
        <v>34740.077</v>
      </c>
      <c r="H83" s="51">
        <f t="shared" si="20"/>
        <v>77287.1343</v>
      </c>
      <c r="I83" s="51">
        <f t="shared" si="21"/>
        <v>4038.638</v>
      </c>
      <c r="J83" s="51">
        <v>39522</v>
      </c>
      <c r="K83" s="51">
        <v>14003.529</v>
      </c>
      <c r="L83" s="51">
        <v>0</v>
      </c>
      <c r="M83" s="51">
        <v>0</v>
      </c>
      <c r="N83" s="51">
        <v>96139</v>
      </c>
      <c r="O83" s="51">
        <v>18137.848</v>
      </c>
      <c r="P83" s="51">
        <v>12400</v>
      </c>
      <c r="Q83" s="51">
        <v>4102.897</v>
      </c>
      <c r="R83" s="51">
        <v>4200</v>
      </c>
      <c r="S83" s="51">
        <v>960</v>
      </c>
      <c r="T83" s="51">
        <v>800</v>
      </c>
      <c r="U83" s="51">
        <v>130.811</v>
      </c>
      <c r="V83" s="51">
        <v>1230</v>
      </c>
      <c r="W83" s="51">
        <v>22</v>
      </c>
      <c r="X83" s="51">
        <v>38710</v>
      </c>
      <c r="Y83" s="51">
        <v>6975.8</v>
      </c>
      <c r="Z83" s="51">
        <v>37170</v>
      </c>
      <c r="AA83" s="51">
        <v>6861</v>
      </c>
      <c r="AB83" s="51">
        <v>20484</v>
      </c>
      <c r="AC83" s="51">
        <v>2232.2</v>
      </c>
      <c r="AD83" s="51">
        <v>16615</v>
      </c>
      <c r="AE83" s="51">
        <v>3598.3</v>
      </c>
      <c r="AF83" s="51">
        <v>0</v>
      </c>
      <c r="AG83" s="51">
        <v>0</v>
      </c>
      <c r="AH83" s="51">
        <v>0</v>
      </c>
      <c r="AI83" s="51">
        <v>0</v>
      </c>
      <c r="AJ83" s="51">
        <v>0</v>
      </c>
      <c r="AK83" s="51">
        <v>0</v>
      </c>
      <c r="AL83" s="51">
        <v>0</v>
      </c>
      <c r="AM83" s="51">
        <v>0</v>
      </c>
      <c r="AN83" s="51">
        <v>0</v>
      </c>
      <c r="AO83" s="51">
        <v>0</v>
      </c>
      <c r="AP83" s="51">
        <v>6300</v>
      </c>
      <c r="AQ83" s="51">
        <v>1807</v>
      </c>
      <c r="AR83" s="51">
        <f t="shared" si="22"/>
        <v>33064</v>
      </c>
      <c r="AS83" s="51">
        <f t="shared" si="23"/>
        <v>60.5</v>
      </c>
      <c r="AT83" s="51">
        <v>36764</v>
      </c>
      <c r="AU83" s="51">
        <v>791.7</v>
      </c>
      <c r="AV83" s="51">
        <v>0</v>
      </c>
      <c r="AW83" s="51">
        <v>0</v>
      </c>
      <c r="AX83" s="51">
        <v>35700</v>
      </c>
      <c r="AY83" s="51">
        <v>731.2</v>
      </c>
      <c r="AZ83" s="51">
        <v>0</v>
      </c>
      <c r="BA83" s="51">
        <v>0</v>
      </c>
      <c r="BB83" s="51">
        <v>3700</v>
      </c>
      <c r="BC83" s="51">
        <v>731.2</v>
      </c>
      <c r="BD83" s="51">
        <v>72337.1343</v>
      </c>
      <c r="BE83" s="51">
        <v>5213.438</v>
      </c>
      <c r="BF83" s="51">
        <v>4950</v>
      </c>
      <c r="BG83" s="51">
        <v>1969.2</v>
      </c>
      <c r="BH83" s="51">
        <v>0</v>
      </c>
      <c r="BI83" s="51">
        <v>0</v>
      </c>
      <c r="BJ83" s="51">
        <v>0</v>
      </c>
      <c r="BK83" s="51">
        <v>0</v>
      </c>
      <c r="BL83" s="51">
        <v>0</v>
      </c>
      <c r="BM83" s="51">
        <v>-3144</v>
      </c>
      <c r="BN83" s="51">
        <v>0</v>
      </c>
      <c r="BO83" s="51">
        <v>0</v>
      </c>
    </row>
    <row r="84" spans="1:67" ht="16.5" customHeight="1">
      <c r="A84" s="52"/>
      <c r="B84" s="54">
        <v>75</v>
      </c>
      <c r="C84" s="55" t="s">
        <v>169</v>
      </c>
      <c r="D84" s="51">
        <f t="shared" si="16"/>
        <v>128617.5386</v>
      </c>
      <c r="E84" s="51">
        <f t="shared" si="17"/>
        <v>36125.617</v>
      </c>
      <c r="F84" s="51">
        <f t="shared" si="18"/>
        <v>91612.0001</v>
      </c>
      <c r="G84" s="51">
        <f t="shared" si="19"/>
        <v>36125.617</v>
      </c>
      <c r="H84" s="51">
        <f t="shared" si="20"/>
        <v>49305.5385</v>
      </c>
      <c r="I84" s="51">
        <f t="shared" si="21"/>
        <v>0</v>
      </c>
      <c r="J84" s="51">
        <v>44000</v>
      </c>
      <c r="K84" s="51">
        <v>17106.688</v>
      </c>
      <c r="L84" s="51">
        <v>0</v>
      </c>
      <c r="M84" s="51">
        <v>0</v>
      </c>
      <c r="N84" s="51">
        <v>16000</v>
      </c>
      <c r="O84" s="51">
        <v>3073.929</v>
      </c>
      <c r="P84" s="51">
        <v>2700</v>
      </c>
      <c r="Q84" s="51">
        <v>733.343</v>
      </c>
      <c r="R84" s="51">
        <v>2000</v>
      </c>
      <c r="S84" s="51">
        <v>368.6</v>
      </c>
      <c r="T84" s="51">
        <v>1000</v>
      </c>
      <c r="U84" s="51">
        <v>219.586</v>
      </c>
      <c r="V84" s="51">
        <v>400</v>
      </c>
      <c r="W84" s="51">
        <v>42.8</v>
      </c>
      <c r="X84" s="51">
        <v>1800</v>
      </c>
      <c r="Y84" s="51">
        <v>113</v>
      </c>
      <c r="Z84" s="51">
        <v>500</v>
      </c>
      <c r="AA84" s="51">
        <v>0</v>
      </c>
      <c r="AB84" s="51">
        <v>2100</v>
      </c>
      <c r="AC84" s="51">
        <v>493</v>
      </c>
      <c r="AD84" s="51">
        <v>5000</v>
      </c>
      <c r="AE84" s="51">
        <v>1103.6</v>
      </c>
      <c r="AF84" s="51">
        <v>0</v>
      </c>
      <c r="AG84" s="51">
        <v>0</v>
      </c>
      <c r="AH84" s="51">
        <v>0</v>
      </c>
      <c r="AI84" s="51">
        <v>0</v>
      </c>
      <c r="AJ84" s="51">
        <v>0</v>
      </c>
      <c r="AK84" s="51">
        <v>0</v>
      </c>
      <c r="AL84" s="51">
        <v>14512.0001</v>
      </c>
      <c r="AM84" s="51">
        <v>14000</v>
      </c>
      <c r="AN84" s="51">
        <v>0</v>
      </c>
      <c r="AO84" s="51">
        <v>0</v>
      </c>
      <c r="AP84" s="51">
        <v>0</v>
      </c>
      <c r="AQ84" s="51">
        <v>0</v>
      </c>
      <c r="AR84" s="51">
        <f t="shared" si="22"/>
        <v>4800</v>
      </c>
      <c r="AS84" s="51">
        <f t="shared" si="23"/>
        <v>1945</v>
      </c>
      <c r="AT84" s="51">
        <v>17100</v>
      </c>
      <c r="AU84" s="51">
        <v>1945</v>
      </c>
      <c r="AV84" s="51">
        <v>0</v>
      </c>
      <c r="AW84" s="51">
        <v>0</v>
      </c>
      <c r="AX84" s="51">
        <v>16300</v>
      </c>
      <c r="AY84" s="51">
        <v>1930</v>
      </c>
      <c r="AZ84" s="51">
        <v>0</v>
      </c>
      <c r="BA84" s="51">
        <v>0</v>
      </c>
      <c r="BB84" s="51">
        <v>12300</v>
      </c>
      <c r="BC84" s="51">
        <v>0</v>
      </c>
      <c r="BD84" s="51">
        <v>45005.5385</v>
      </c>
      <c r="BE84" s="51">
        <v>0</v>
      </c>
      <c r="BF84" s="51">
        <v>4300</v>
      </c>
      <c r="BG84" s="51">
        <v>0</v>
      </c>
      <c r="BH84" s="51">
        <v>0</v>
      </c>
      <c r="BI84" s="51">
        <v>0</v>
      </c>
      <c r="BJ84" s="51">
        <v>0</v>
      </c>
      <c r="BK84" s="51">
        <v>0</v>
      </c>
      <c r="BL84" s="51">
        <v>0</v>
      </c>
      <c r="BM84" s="51">
        <v>0</v>
      </c>
      <c r="BN84" s="51">
        <v>0</v>
      </c>
      <c r="BO84" s="51">
        <v>0</v>
      </c>
    </row>
    <row r="85" spans="1:67" ht="16.5" customHeight="1">
      <c r="A85" s="52"/>
      <c r="B85" s="54">
        <v>76</v>
      </c>
      <c r="C85" s="55" t="s">
        <v>170</v>
      </c>
      <c r="D85" s="51">
        <f t="shared" si="16"/>
        <v>119767.86549999999</v>
      </c>
      <c r="E85" s="51">
        <f t="shared" si="17"/>
        <v>42639.521</v>
      </c>
      <c r="F85" s="51">
        <f t="shared" si="18"/>
        <v>105534.29999999999</v>
      </c>
      <c r="G85" s="51">
        <f t="shared" si="19"/>
        <v>40774.953</v>
      </c>
      <c r="H85" s="51">
        <f t="shared" si="20"/>
        <v>19933.5655</v>
      </c>
      <c r="I85" s="51">
        <f t="shared" si="21"/>
        <v>4612.002</v>
      </c>
      <c r="J85" s="51">
        <v>30100</v>
      </c>
      <c r="K85" s="51">
        <v>11950.26</v>
      </c>
      <c r="L85" s="51">
        <v>0</v>
      </c>
      <c r="M85" s="51">
        <v>0</v>
      </c>
      <c r="N85" s="51">
        <v>43845.4</v>
      </c>
      <c r="O85" s="51">
        <v>18392.259</v>
      </c>
      <c r="P85" s="51">
        <v>2750</v>
      </c>
      <c r="Q85" s="51">
        <v>1336.388</v>
      </c>
      <c r="R85" s="51">
        <v>0</v>
      </c>
      <c r="S85" s="51">
        <v>0</v>
      </c>
      <c r="T85" s="51">
        <v>700</v>
      </c>
      <c r="U85" s="51">
        <v>214.215</v>
      </c>
      <c r="V85" s="51">
        <v>400</v>
      </c>
      <c r="W85" s="51">
        <v>138</v>
      </c>
      <c r="X85" s="51">
        <v>30161.4</v>
      </c>
      <c r="Y85" s="51">
        <v>13533.256</v>
      </c>
      <c r="Z85" s="51">
        <v>29410</v>
      </c>
      <c r="AA85" s="51">
        <v>13231.056</v>
      </c>
      <c r="AB85" s="51">
        <v>6600</v>
      </c>
      <c r="AC85" s="51">
        <v>1396.2</v>
      </c>
      <c r="AD85" s="51">
        <v>3150</v>
      </c>
      <c r="AE85" s="51">
        <v>1748.2</v>
      </c>
      <c r="AF85" s="51">
        <v>0</v>
      </c>
      <c r="AG85" s="51">
        <v>0</v>
      </c>
      <c r="AH85" s="51">
        <v>13797</v>
      </c>
      <c r="AI85" s="51">
        <v>5800</v>
      </c>
      <c r="AJ85" s="51">
        <v>13797</v>
      </c>
      <c r="AK85" s="51">
        <v>5800</v>
      </c>
      <c r="AL85" s="51">
        <v>0</v>
      </c>
      <c r="AM85" s="51">
        <v>0</v>
      </c>
      <c r="AN85" s="51">
        <v>0</v>
      </c>
      <c r="AO85" s="51">
        <v>0</v>
      </c>
      <c r="AP85" s="51">
        <v>4000</v>
      </c>
      <c r="AQ85" s="51">
        <v>1745</v>
      </c>
      <c r="AR85" s="51">
        <f t="shared" si="22"/>
        <v>8091.9</v>
      </c>
      <c r="AS85" s="51">
        <f t="shared" si="23"/>
        <v>140</v>
      </c>
      <c r="AT85" s="51">
        <v>13791.9</v>
      </c>
      <c r="AU85" s="51">
        <v>2887.434</v>
      </c>
      <c r="AV85" s="51">
        <v>0</v>
      </c>
      <c r="AW85" s="51">
        <v>0</v>
      </c>
      <c r="AX85" s="51">
        <v>13231.9</v>
      </c>
      <c r="AY85" s="51">
        <v>2747.434</v>
      </c>
      <c r="AZ85" s="51">
        <v>0</v>
      </c>
      <c r="BA85" s="51">
        <v>0</v>
      </c>
      <c r="BB85" s="51">
        <v>5700</v>
      </c>
      <c r="BC85" s="51">
        <v>2747.434</v>
      </c>
      <c r="BD85" s="51">
        <v>19233.5655</v>
      </c>
      <c r="BE85" s="51">
        <v>4601.434</v>
      </c>
      <c r="BF85" s="51">
        <v>700</v>
      </c>
      <c r="BG85" s="51">
        <v>146</v>
      </c>
      <c r="BH85" s="51">
        <v>0</v>
      </c>
      <c r="BI85" s="51">
        <v>0</v>
      </c>
      <c r="BJ85" s="51">
        <v>0</v>
      </c>
      <c r="BK85" s="51">
        <v>0</v>
      </c>
      <c r="BL85" s="51">
        <v>0</v>
      </c>
      <c r="BM85" s="51">
        <v>-135.432</v>
      </c>
      <c r="BN85" s="51">
        <v>0</v>
      </c>
      <c r="BO85" s="51">
        <v>0</v>
      </c>
    </row>
    <row r="86" spans="1:67" ht="16.5" customHeight="1">
      <c r="A86" s="52"/>
      <c r="B86" s="54">
        <v>77</v>
      </c>
      <c r="C86" s="55" t="s">
        <v>171</v>
      </c>
      <c r="D86" s="51">
        <f t="shared" si="16"/>
        <v>99074.5337</v>
      </c>
      <c r="E86" s="51">
        <f t="shared" si="17"/>
        <v>39600.524</v>
      </c>
      <c r="F86" s="51">
        <f t="shared" si="18"/>
        <v>85515.4</v>
      </c>
      <c r="G86" s="51">
        <f t="shared" si="19"/>
        <v>27267</v>
      </c>
      <c r="H86" s="51">
        <f t="shared" si="20"/>
        <v>24559.1337</v>
      </c>
      <c r="I86" s="51">
        <f t="shared" si="21"/>
        <v>12333.524</v>
      </c>
      <c r="J86" s="51">
        <v>39900</v>
      </c>
      <c r="K86" s="51">
        <v>14947</v>
      </c>
      <c r="L86" s="51">
        <v>0</v>
      </c>
      <c r="M86" s="51">
        <v>0</v>
      </c>
      <c r="N86" s="51">
        <v>30150</v>
      </c>
      <c r="O86" s="51">
        <v>10890</v>
      </c>
      <c r="P86" s="51">
        <v>1500</v>
      </c>
      <c r="Q86" s="51">
        <v>759</v>
      </c>
      <c r="R86" s="51">
        <v>0</v>
      </c>
      <c r="S86" s="51">
        <v>0</v>
      </c>
      <c r="T86" s="51">
        <v>600</v>
      </c>
      <c r="U86" s="51">
        <v>256</v>
      </c>
      <c r="V86" s="51">
        <v>500</v>
      </c>
      <c r="W86" s="51">
        <v>200</v>
      </c>
      <c r="X86" s="51">
        <v>21700</v>
      </c>
      <c r="Y86" s="51">
        <v>8531.6</v>
      </c>
      <c r="Z86" s="51">
        <v>21000</v>
      </c>
      <c r="AA86" s="51">
        <v>8323.4</v>
      </c>
      <c r="AB86" s="51">
        <v>1400</v>
      </c>
      <c r="AC86" s="51">
        <v>0</v>
      </c>
      <c r="AD86" s="51">
        <v>4200</v>
      </c>
      <c r="AE86" s="51">
        <v>1081.36</v>
      </c>
      <c r="AF86" s="51">
        <v>0</v>
      </c>
      <c r="AG86" s="51">
        <v>0</v>
      </c>
      <c r="AH86" s="51">
        <v>0</v>
      </c>
      <c r="AI86" s="51">
        <v>0</v>
      </c>
      <c r="AJ86" s="51">
        <v>0</v>
      </c>
      <c r="AK86" s="51">
        <v>0</v>
      </c>
      <c r="AL86" s="51">
        <v>0</v>
      </c>
      <c r="AM86" s="51">
        <v>0</v>
      </c>
      <c r="AN86" s="51">
        <v>0</v>
      </c>
      <c r="AO86" s="51">
        <v>0</v>
      </c>
      <c r="AP86" s="51">
        <v>0</v>
      </c>
      <c r="AQ86" s="51">
        <v>0</v>
      </c>
      <c r="AR86" s="51">
        <f t="shared" si="22"/>
        <v>4465.4</v>
      </c>
      <c r="AS86" s="51">
        <f t="shared" si="23"/>
        <v>1430</v>
      </c>
      <c r="AT86" s="51">
        <v>15465.4</v>
      </c>
      <c r="AU86" s="51">
        <v>1430</v>
      </c>
      <c r="AV86" s="51">
        <v>0</v>
      </c>
      <c r="AW86" s="51">
        <v>0</v>
      </c>
      <c r="AX86" s="51">
        <v>14765.4</v>
      </c>
      <c r="AY86" s="51">
        <v>1430</v>
      </c>
      <c r="AZ86" s="51">
        <v>0</v>
      </c>
      <c r="BA86" s="51">
        <v>0</v>
      </c>
      <c r="BB86" s="51">
        <v>11000</v>
      </c>
      <c r="BC86" s="51">
        <v>0</v>
      </c>
      <c r="BD86" s="51">
        <v>8000</v>
      </c>
      <c r="BE86" s="51">
        <v>0</v>
      </c>
      <c r="BF86" s="51">
        <v>16559.1337</v>
      </c>
      <c r="BG86" s="51">
        <v>12839</v>
      </c>
      <c r="BH86" s="51">
        <v>0</v>
      </c>
      <c r="BI86" s="51">
        <v>0</v>
      </c>
      <c r="BJ86" s="51">
        <v>0</v>
      </c>
      <c r="BK86" s="51">
        <v>0</v>
      </c>
      <c r="BL86" s="51">
        <v>0</v>
      </c>
      <c r="BM86" s="51">
        <v>-505.476</v>
      </c>
      <c r="BN86" s="51">
        <v>0</v>
      </c>
      <c r="BO86" s="51">
        <v>0</v>
      </c>
    </row>
    <row r="87" spans="1:67" ht="16.5" customHeight="1">
      <c r="A87" s="52"/>
      <c r="B87" s="54">
        <v>78</v>
      </c>
      <c r="C87" s="55" t="s">
        <v>172</v>
      </c>
      <c r="D87" s="51">
        <f t="shared" si="16"/>
        <v>85416.8083</v>
      </c>
      <c r="E87" s="51">
        <f t="shared" si="17"/>
        <v>13283.156</v>
      </c>
      <c r="F87" s="51">
        <f t="shared" si="18"/>
        <v>56500.600000000006</v>
      </c>
      <c r="G87" s="51">
        <f t="shared" si="19"/>
        <v>13556.438</v>
      </c>
      <c r="H87" s="51">
        <f t="shared" si="20"/>
        <v>33716.2083</v>
      </c>
      <c r="I87" s="51">
        <f t="shared" si="21"/>
        <v>-273.282</v>
      </c>
      <c r="J87" s="51">
        <v>26712.7</v>
      </c>
      <c r="K87" s="51">
        <v>10133.038</v>
      </c>
      <c r="L87" s="51">
        <v>0</v>
      </c>
      <c r="M87" s="51">
        <v>0</v>
      </c>
      <c r="N87" s="51">
        <v>18087.9</v>
      </c>
      <c r="O87" s="51">
        <v>2313.4</v>
      </c>
      <c r="P87" s="51">
        <v>3465</v>
      </c>
      <c r="Q87" s="51">
        <v>1401.7</v>
      </c>
      <c r="R87" s="51">
        <v>500</v>
      </c>
      <c r="S87" s="51">
        <v>0</v>
      </c>
      <c r="T87" s="51">
        <v>545</v>
      </c>
      <c r="U87" s="51">
        <v>126.3</v>
      </c>
      <c r="V87" s="51">
        <v>200</v>
      </c>
      <c r="W87" s="51">
        <v>0</v>
      </c>
      <c r="X87" s="51">
        <v>1255</v>
      </c>
      <c r="Y87" s="51">
        <v>131.2</v>
      </c>
      <c r="Z87" s="51">
        <v>300</v>
      </c>
      <c r="AA87" s="51">
        <v>0</v>
      </c>
      <c r="AB87" s="51">
        <v>8032.9</v>
      </c>
      <c r="AC87" s="51">
        <v>150</v>
      </c>
      <c r="AD87" s="51">
        <v>2750</v>
      </c>
      <c r="AE87" s="51">
        <v>450</v>
      </c>
      <c r="AF87" s="51">
        <v>0</v>
      </c>
      <c r="AG87" s="51">
        <v>0</v>
      </c>
      <c r="AH87" s="51">
        <v>0</v>
      </c>
      <c r="AI87" s="51">
        <v>0</v>
      </c>
      <c r="AJ87" s="51">
        <v>0</v>
      </c>
      <c r="AK87" s="51">
        <v>0</v>
      </c>
      <c r="AL87" s="51">
        <v>0</v>
      </c>
      <c r="AM87" s="51">
        <v>0</v>
      </c>
      <c r="AN87" s="51">
        <v>0</v>
      </c>
      <c r="AO87" s="51">
        <v>0</v>
      </c>
      <c r="AP87" s="51">
        <v>0</v>
      </c>
      <c r="AQ87" s="51">
        <v>0</v>
      </c>
      <c r="AR87" s="51">
        <f t="shared" si="22"/>
        <v>6900</v>
      </c>
      <c r="AS87" s="51">
        <f t="shared" si="23"/>
        <v>1110</v>
      </c>
      <c r="AT87" s="51">
        <v>11700</v>
      </c>
      <c r="AU87" s="51">
        <v>1110</v>
      </c>
      <c r="AV87" s="51">
        <v>0</v>
      </c>
      <c r="AW87" s="51">
        <v>0</v>
      </c>
      <c r="AX87" s="51">
        <v>11300</v>
      </c>
      <c r="AY87" s="51">
        <v>1110</v>
      </c>
      <c r="AZ87" s="51">
        <v>0</v>
      </c>
      <c r="BA87" s="51">
        <v>0</v>
      </c>
      <c r="BB87" s="51">
        <v>4800</v>
      </c>
      <c r="BC87" s="51">
        <v>0</v>
      </c>
      <c r="BD87" s="51">
        <v>28666.2081</v>
      </c>
      <c r="BE87" s="51">
        <v>0</v>
      </c>
      <c r="BF87" s="51">
        <v>5150.0002</v>
      </c>
      <c r="BG87" s="51">
        <v>0</v>
      </c>
      <c r="BH87" s="51">
        <v>0</v>
      </c>
      <c r="BI87" s="51">
        <v>0</v>
      </c>
      <c r="BJ87" s="51">
        <v>0</v>
      </c>
      <c r="BK87" s="51">
        <v>0</v>
      </c>
      <c r="BL87" s="51">
        <v>-100</v>
      </c>
      <c r="BM87" s="51">
        <v>-273.282</v>
      </c>
      <c r="BN87" s="51">
        <v>0</v>
      </c>
      <c r="BO87" s="51">
        <v>0</v>
      </c>
    </row>
    <row r="88" spans="1:67" ht="16.5" customHeight="1">
      <c r="A88" s="52"/>
      <c r="B88" s="54">
        <v>79</v>
      </c>
      <c r="C88" s="55" t="s">
        <v>173</v>
      </c>
      <c r="D88" s="51">
        <f t="shared" si="16"/>
        <v>78955.6002</v>
      </c>
      <c r="E88" s="51">
        <f t="shared" si="17"/>
        <v>33367.247</v>
      </c>
      <c r="F88" s="51">
        <f t="shared" si="18"/>
        <v>75969.6001</v>
      </c>
      <c r="G88" s="51">
        <f t="shared" si="19"/>
        <v>30430.4815</v>
      </c>
      <c r="H88" s="51">
        <f t="shared" si="20"/>
        <v>6860.0001</v>
      </c>
      <c r="I88" s="51">
        <f t="shared" si="21"/>
        <v>4200.960999999999</v>
      </c>
      <c r="J88" s="51">
        <v>24000</v>
      </c>
      <c r="K88" s="51">
        <v>10722.84</v>
      </c>
      <c r="L88" s="51">
        <v>0</v>
      </c>
      <c r="M88" s="51">
        <v>0</v>
      </c>
      <c r="N88" s="51">
        <v>40469.6</v>
      </c>
      <c r="O88" s="51">
        <v>16649.906</v>
      </c>
      <c r="P88" s="51">
        <v>1950</v>
      </c>
      <c r="Q88" s="51">
        <v>555.59</v>
      </c>
      <c r="R88" s="51">
        <v>0</v>
      </c>
      <c r="S88" s="51">
        <v>0</v>
      </c>
      <c r="T88" s="51">
        <v>700</v>
      </c>
      <c r="U88" s="51">
        <v>237.826</v>
      </c>
      <c r="V88" s="51">
        <v>220</v>
      </c>
      <c r="W88" s="51">
        <v>0</v>
      </c>
      <c r="X88" s="51">
        <v>15649.6</v>
      </c>
      <c r="Y88" s="51">
        <v>5237.571</v>
      </c>
      <c r="Z88" s="51">
        <v>14349.6</v>
      </c>
      <c r="AA88" s="51">
        <v>4902.371</v>
      </c>
      <c r="AB88" s="51">
        <v>16000</v>
      </c>
      <c r="AC88" s="51">
        <v>8235.082</v>
      </c>
      <c r="AD88" s="51">
        <v>5100</v>
      </c>
      <c r="AE88" s="51">
        <v>2309.58</v>
      </c>
      <c r="AF88" s="51">
        <v>0</v>
      </c>
      <c r="AG88" s="51">
        <v>0</v>
      </c>
      <c r="AH88" s="51">
        <v>1000.0001</v>
      </c>
      <c r="AI88" s="51">
        <v>755.04</v>
      </c>
      <c r="AJ88" s="51">
        <v>1000.0001</v>
      </c>
      <c r="AK88" s="51">
        <v>755.04</v>
      </c>
      <c r="AL88" s="51">
        <v>0</v>
      </c>
      <c r="AM88" s="51">
        <v>0</v>
      </c>
      <c r="AN88" s="51">
        <v>0</v>
      </c>
      <c r="AO88" s="51">
        <v>0</v>
      </c>
      <c r="AP88" s="51">
        <v>0</v>
      </c>
      <c r="AQ88" s="51">
        <v>0</v>
      </c>
      <c r="AR88" s="51">
        <f t="shared" si="22"/>
        <v>6626</v>
      </c>
      <c r="AS88" s="51">
        <f t="shared" si="23"/>
        <v>1038.4999999999998</v>
      </c>
      <c r="AT88" s="51">
        <v>10500</v>
      </c>
      <c r="AU88" s="51">
        <v>2302.6955</v>
      </c>
      <c r="AV88" s="51">
        <v>0</v>
      </c>
      <c r="AW88" s="51">
        <v>0</v>
      </c>
      <c r="AX88" s="51">
        <v>9800</v>
      </c>
      <c r="AY88" s="51">
        <v>2014.1955</v>
      </c>
      <c r="AZ88" s="51">
        <v>0</v>
      </c>
      <c r="BA88" s="51">
        <v>0</v>
      </c>
      <c r="BB88" s="51">
        <v>3874</v>
      </c>
      <c r="BC88" s="51">
        <v>1264.1955</v>
      </c>
      <c r="BD88" s="51">
        <v>2300</v>
      </c>
      <c r="BE88" s="51">
        <v>2089.211</v>
      </c>
      <c r="BF88" s="51">
        <v>4560.0001</v>
      </c>
      <c r="BG88" s="51">
        <v>2161</v>
      </c>
      <c r="BH88" s="51">
        <v>0</v>
      </c>
      <c r="BI88" s="51">
        <v>0</v>
      </c>
      <c r="BJ88" s="51">
        <v>0</v>
      </c>
      <c r="BK88" s="51">
        <v>0</v>
      </c>
      <c r="BL88" s="51">
        <v>0</v>
      </c>
      <c r="BM88" s="51">
        <v>-49.25</v>
      </c>
      <c r="BN88" s="51">
        <v>0</v>
      </c>
      <c r="BO88" s="51">
        <v>0</v>
      </c>
    </row>
    <row r="89" spans="1:67" ht="16.5" customHeight="1">
      <c r="A89" s="52"/>
      <c r="B89" s="54">
        <v>80</v>
      </c>
      <c r="C89" s="59" t="s">
        <v>174</v>
      </c>
      <c r="D89" s="51">
        <f t="shared" si="16"/>
        <v>124019.16030000002</v>
      </c>
      <c r="E89" s="51">
        <f t="shared" si="17"/>
        <v>37625.975</v>
      </c>
      <c r="F89" s="51">
        <f t="shared" si="18"/>
        <v>109272.10010000001</v>
      </c>
      <c r="G89" s="51">
        <f t="shared" si="19"/>
        <v>39675.623999999996</v>
      </c>
      <c r="H89" s="51">
        <f t="shared" si="20"/>
        <v>30047.0602</v>
      </c>
      <c r="I89" s="51">
        <f t="shared" si="21"/>
        <v>2498.551</v>
      </c>
      <c r="J89" s="51">
        <v>58810.7</v>
      </c>
      <c r="K89" s="51">
        <v>24369.714</v>
      </c>
      <c r="L89" s="51">
        <v>0</v>
      </c>
      <c r="M89" s="51">
        <v>0</v>
      </c>
      <c r="N89" s="51">
        <v>23791.4</v>
      </c>
      <c r="O89" s="51">
        <v>4957.71</v>
      </c>
      <c r="P89" s="51">
        <v>2800</v>
      </c>
      <c r="Q89" s="51">
        <v>855.431</v>
      </c>
      <c r="R89" s="51">
        <v>1700</v>
      </c>
      <c r="S89" s="51">
        <v>396</v>
      </c>
      <c r="T89" s="51">
        <v>900</v>
      </c>
      <c r="U89" s="51">
        <v>186.439</v>
      </c>
      <c r="V89" s="51">
        <v>900</v>
      </c>
      <c r="W89" s="51">
        <v>102.8</v>
      </c>
      <c r="X89" s="51">
        <v>2350</v>
      </c>
      <c r="Y89" s="51">
        <v>237.02</v>
      </c>
      <c r="Z89" s="51">
        <v>1100</v>
      </c>
      <c r="AA89" s="51">
        <v>0</v>
      </c>
      <c r="AB89" s="51">
        <v>9189.4</v>
      </c>
      <c r="AC89" s="51">
        <v>1202</v>
      </c>
      <c r="AD89" s="51">
        <v>5290</v>
      </c>
      <c r="AE89" s="51">
        <v>1929</v>
      </c>
      <c r="AF89" s="51">
        <v>0</v>
      </c>
      <c r="AG89" s="51">
        <v>0</v>
      </c>
      <c r="AH89" s="51">
        <v>0</v>
      </c>
      <c r="AI89" s="51">
        <v>0</v>
      </c>
      <c r="AJ89" s="51">
        <v>0</v>
      </c>
      <c r="AK89" s="51">
        <v>0</v>
      </c>
      <c r="AL89" s="51">
        <v>3820.0001</v>
      </c>
      <c r="AM89" s="51">
        <v>3000</v>
      </c>
      <c r="AN89" s="51">
        <v>820</v>
      </c>
      <c r="AO89" s="51">
        <v>0</v>
      </c>
      <c r="AP89" s="51">
        <v>0</v>
      </c>
      <c r="AQ89" s="51">
        <v>0</v>
      </c>
      <c r="AR89" s="51">
        <f t="shared" si="22"/>
        <v>7550</v>
      </c>
      <c r="AS89" s="51">
        <f t="shared" si="23"/>
        <v>2800</v>
      </c>
      <c r="AT89" s="51">
        <v>22850</v>
      </c>
      <c r="AU89" s="51">
        <v>7348.2</v>
      </c>
      <c r="AV89" s="51">
        <v>0</v>
      </c>
      <c r="AW89" s="51">
        <v>0</v>
      </c>
      <c r="AX89" s="51">
        <v>21800</v>
      </c>
      <c r="AY89" s="51">
        <v>7348.2</v>
      </c>
      <c r="AZ89" s="51">
        <v>0</v>
      </c>
      <c r="BA89" s="51">
        <v>0</v>
      </c>
      <c r="BB89" s="51">
        <v>15300</v>
      </c>
      <c r="BC89" s="51">
        <v>4548.2</v>
      </c>
      <c r="BD89" s="51">
        <v>26507.0601</v>
      </c>
      <c r="BE89" s="51">
        <v>4218.2</v>
      </c>
      <c r="BF89" s="51">
        <v>3540.0001</v>
      </c>
      <c r="BG89" s="51">
        <v>330</v>
      </c>
      <c r="BH89" s="51">
        <v>0</v>
      </c>
      <c r="BI89" s="51">
        <v>0</v>
      </c>
      <c r="BJ89" s="51">
        <v>0</v>
      </c>
      <c r="BK89" s="51">
        <v>-206.691</v>
      </c>
      <c r="BL89" s="51">
        <v>0</v>
      </c>
      <c r="BM89" s="51">
        <v>-1842.958</v>
      </c>
      <c r="BN89" s="51">
        <v>0</v>
      </c>
      <c r="BO89" s="51">
        <v>0</v>
      </c>
    </row>
    <row r="90" spans="1:67" ht="16.5" customHeight="1">
      <c r="A90" s="52"/>
      <c r="B90" s="54">
        <v>81</v>
      </c>
      <c r="C90" s="60" t="s">
        <v>175</v>
      </c>
      <c r="D90" s="51">
        <f t="shared" si="16"/>
        <v>463535.132</v>
      </c>
      <c r="E90" s="51">
        <f t="shared" si="17"/>
        <v>213637.8314</v>
      </c>
      <c r="F90" s="51">
        <f t="shared" si="18"/>
        <v>463129.0062</v>
      </c>
      <c r="G90" s="51">
        <f t="shared" si="19"/>
        <v>213410.767</v>
      </c>
      <c r="H90" s="51">
        <f t="shared" si="20"/>
        <v>60406.12580000001</v>
      </c>
      <c r="I90" s="51">
        <f t="shared" si="21"/>
        <v>47228.945400000004</v>
      </c>
      <c r="J90" s="51">
        <v>62380</v>
      </c>
      <c r="K90" s="51">
        <v>28597.329</v>
      </c>
      <c r="L90" s="51">
        <v>0</v>
      </c>
      <c r="M90" s="51">
        <v>0</v>
      </c>
      <c r="N90" s="51">
        <v>40449</v>
      </c>
      <c r="O90" s="51">
        <v>17393.06</v>
      </c>
      <c r="P90" s="51">
        <v>10220</v>
      </c>
      <c r="Q90" s="51">
        <v>7633.2</v>
      </c>
      <c r="R90" s="51">
        <v>1100</v>
      </c>
      <c r="S90" s="51">
        <v>377.52</v>
      </c>
      <c r="T90" s="51">
        <v>4275</v>
      </c>
      <c r="U90" s="51">
        <v>1799.2</v>
      </c>
      <c r="V90" s="51">
        <v>2200</v>
      </c>
      <c r="W90" s="51">
        <v>294.8</v>
      </c>
      <c r="X90" s="51">
        <v>10620</v>
      </c>
      <c r="Y90" s="51">
        <v>2817.88</v>
      </c>
      <c r="Z90" s="51">
        <v>6150</v>
      </c>
      <c r="AA90" s="51">
        <v>1872.88</v>
      </c>
      <c r="AB90" s="51">
        <v>800</v>
      </c>
      <c r="AC90" s="51">
        <v>152.8</v>
      </c>
      <c r="AD90" s="51">
        <v>7978.6</v>
      </c>
      <c r="AE90" s="51">
        <v>2517.06</v>
      </c>
      <c r="AF90" s="51">
        <v>0</v>
      </c>
      <c r="AG90" s="51">
        <v>0</v>
      </c>
      <c r="AH90" s="51">
        <v>285870.0062</v>
      </c>
      <c r="AI90" s="51">
        <v>112087</v>
      </c>
      <c r="AJ90" s="51">
        <v>285870.0062</v>
      </c>
      <c r="AK90" s="51">
        <v>112087</v>
      </c>
      <c r="AL90" s="51">
        <v>1700</v>
      </c>
      <c r="AM90" s="51">
        <v>200</v>
      </c>
      <c r="AN90" s="51">
        <v>0</v>
      </c>
      <c r="AO90" s="51">
        <v>0</v>
      </c>
      <c r="AP90" s="51">
        <v>10800</v>
      </c>
      <c r="AQ90" s="51">
        <v>7991</v>
      </c>
      <c r="AR90" s="51">
        <f t="shared" si="22"/>
        <v>1930</v>
      </c>
      <c r="AS90" s="51">
        <f t="shared" si="23"/>
        <v>140.49699999999575</v>
      </c>
      <c r="AT90" s="51">
        <v>61930</v>
      </c>
      <c r="AU90" s="51">
        <v>47142.378</v>
      </c>
      <c r="AV90" s="51">
        <v>0</v>
      </c>
      <c r="AW90" s="51">
        <v>0</v>
      </c>
      <c r="AX90" s="51">
        <v>60000</v>
      </c>
      <c r="AY90" s="51">
        <v>47001.881</v>
      </c>
      <c r="AZ90" s="51">
        <v>0</v>
      </c>
      <c r="BA90" s="51">
        <v>0</v>
      </c>
      <c r="BB90" s="51">
        <v>60000</v>
      </c>
      <c r="BC90" s="51">
        <v>47001.881</v>
      </c>
      <c r="BD90" s="51">
        <v>149350.0258</v>
      </c>
      <c r="BE90" s="51">
        <v>43255.62</v>
      </c>
      <c r="BF90" s="51">
        <v>20742</v>
      </c>
      <c r="BG90" s="51">
        <v>8286</v>
      </c>
      <c r="BH90" s="51">
        <v>0</v>
      </c>
      <c r="BI90" s="51">
        <v>0</v>
      </c>
      <c r="BJ90" s="51">
        <v>0</v>
      </c>
      <c r="BK90" s="51">
        <v>0</v>
      </c>
      <c r="BL90" s="51">
        <v>-109685.9</v>
      </c>
      <c r="BM90" s="51">
        <v>-4312.6746</v>
      </c>
      <c r="BN90" s="51">
        <v>0</v>
      </c>
      <c r="BO90" s="51">
        <v>0</v>
      </c>
    </row>
    <row r="91" spans="1:67" ht="16.5" customHeight="1">
      <c r="A91" s="52"/>
      <c r="B91" s="54">
        <v>82</v>
      </c>
      <c r="C91" s="60" t="s">
        <v>176</v>
      </c>
      <c r="D91" s="51">
        <f t="shared" si="16"/>
        <v>19881.4211</v>
      </c>
      <c r="E91" s="51">
        <f t="shared" si="17"/>
        <v>8027.5070000000005</v>
      </c>
      <c r="F91" s="51">
        <f t="shared" si="18"/>
        <v>19377.0001</v>
      </c>
      <c r="G91" s="51">
        <f t="shared" si="19"/>
        <v>7523.447</v>
      </c>
      <c r="H91" s="51">
        <f t="shared" si="20"/>
        <v>504.42100000000005</v>
      </c>
      <c r="I91" s="51">
        <f t="shared" si="21"/>
        <v>504.06</v>
      </c>
      <c r="J91" s="51">
        <v>7949</v>
      </c>
      <c r="K91" s="51">
        <v>3898.906</v>
      </c>
      <c r="L91" s="51">
        <v>0</v>
      </c>
      <c r="M91" s="51">
        <v>0</v>
      </c>
      <c r="N91" s="51">
        <v>7372</v>
      </c>
      <c r="O91" s="51">
        <v>2334.541</v>
      </c>
      <c r="P91" s="51">
        <v>1300</v>
      </c>
      <c r="Q91" s="51">
        <v>765.758</v>
      </c>
      <c r="R91" s="51">
        <v>20</v>
      </c>
      <c r="S91" s="51">
        <v>0</v>
      </c>
      <c r="T91" s="51">
        <v>252</v>
      </c>
      <c r="U91" s="51">
        <v>119.483</v>
      </c>
      <c r="V91" s="51">
        <v>840</v>
      </c>
      <c r="W91" s="51">
        <v>420</v>
      </c>
      <c r="X91" s="51">
        <v>320</v>
      </c>
      <c r="Y91" s="51">
        <v>18.8</v>
      </c>
      <c r="Z91" s="51">
        <v>0</v>
      </c>
      <c r="AA91" s="51">
        <v>0</v>
      </c>
      <c r="AB91" s="51">
        <v>0</v>
      </c>
      <c r="AC91" s="51">
        <v>0</v>
      </c>
      <c r="AD91" s="51">
        <v>3320</v>
      </c>
      <c r="AE91" s="51">
        <v>410.5</v>
      </c>
      <c r="AF91" s="51">
        <v>0</v>
      </c>
      <c r="AG91" s="51">
        <v>0</v>
      </c>
      <c r="AH91" s="51">
        <v>300</v>
      </c>
      <c r="AI91" s="51">
        <v>0</v>
      </c>
      <c r="AJ91" s="51">
        <v>0</v>
      </c>
      <c r="AK91" s="51">
        <v>0</v>
      </c>
      <c r="AL91" s="51">
        <v>0</v>
      </c>
      <c r="AM91" s="51">
        <v>0</v>
      </c>
      <c r="AN91" s="51">
        <v>0</v>
      </c>
      <c r="AO91" s="51">
        <v>0</v>
      </c>
      <c r="AP91" s="51">
        <v>2700.0001</v>
      </c>
      <c r="AQ91" s="51">
        <v>1290</v>
      </c>
      <c r="AR91" s="51">
        <f t="shared" si="22"/>
        <v>1056</v>
      </c>
      <c r="AS91" s="51">
        <f t="shared" si="23"/>
        <v>0</v>
      </c>
      <c r="AT91" s="51">
        <v>1056</v>
      </c>
      <c r="AU91" s="51">
        <v>0</v>
      </c>
      <c r="AV91" s="51">
        <v>0</v>
      </c>
      <c r="AW91" s="51">
        <v>0</v>
      </c>
      <c r="AX91" s="51">
        <v>1000</v>
      </c>
      <c r="AY91" s="51">
        <v>0</v>
      </c>
      <c r="AZ91" s="51">
        <v>0</v>
      </c>
      <c r="BA91" s="51">
        <v>0</v>
      </c>
      <c r="BB91" s="51">
        <v>0</v>
      </c>
      <c r="BC91" s="51">
        <v>0</v>
      </c>
      <c r="BD91" s="51">
        <v>870.421</v>
      </c>
      <c r="BE91" s="51">
        <v>870</v>
      </c>
      <c r="BF91" s="51">
        <v>0</v>
      </c>
      <c r="BG91" s="51">
        <v>0</v>
      </c>
      <c r="BH91" s="51">
        <v>0</v>
      </c>
      <c r="BI91" s="51">
        <v>0</v>
      </c>
      <c r="BJ91" s="51">
        <v>0</v>
      </c>
      <c r="BK91" s="51">
        <v>0</v>
      </c>
      <c r="BL91" s="51">
        <v>-366</v>
      </c>
      <c r="BM91" s="51">
        <v>-365.94</v>
      </c>
      <c r="BN91" s="51">
        <v>0</v>
      </c>
      <c r="BO91" s="51">
        <v>0</v>
      </c>
    </row>
    <row r="92" spans="1:67" ht="16.5" customHeight="1">
      <c r="A92" s="52"/>
      <c r="B92" s="54">
        <v>83</v>
      </c>
      <c r="C92" s="59" t="s">
        <v>177</v>
      </c>
      <c r="D92" s="51">
        <f t="shared" si="16"/>
        <v>36340.1221</v>
      </c>
      <c r="E92" s="51">
        <f t="shared" si="17"/>
        <v>17159.576699999998</v>
      </c>
      <c r="F92" s="51">
        <f t="shared" si="18"/>
        <v>36327.0221</v>
      </c>
      <c r="G92" s="51">
        <f t="shared" si="19"/>
        <v>17150.576699999998</v>
      </c>
      <c r="H92" s="51">
        <f t="shared" si="20"/>
        <v>2813.1000000000004</v>
      </c>
      <c r="I92" s="51">
        <f t="shared" si="21"/>
        <v>2739</v>
      </c>
      <c r="J92" s="51">
        <v>22308</v>
      </c>
      <c r="K92" s="51">
        <v>9440.9767</v>
      </c>
      <c r="L92" s="51">
        <v>0</v>
      </c>
      <c r="M92" s="51">
        <v>0</v>
      </c>
      <c r="N92" s="51">
        <v>6992</v>
      </c>
      <c r="O92" s="51">
        <v>3787.2</v>
      </c>
      <c r="P92" s="51">
        <v>690</v>
      </c>
      <c r="Q92" s="51">
        <v>308.5</v>
      </c>
      <c r="R92" s="51">
        <v>0</v>
      </c>
      <c r="S92" s="51">
        <v>0</v>
      </c>
      <c r="T92" s="51">
        <v>655</v>
      </c>
      <c r="U92" s="51">
        <v>178</v>
      </c>
      <c r="V92" s="51">
        <v>400</v>
      </c>
      <c r="W92" s="51">
        <v>100</v>
      </c>
      <c r="X92" s="51">
        <v>1203</v>
      </c>
      <c r="Y92" s="51">
        <v>750</v>
      </c>
      <c r="Z92" s="51">
        <v>0</v>
      </c>
      <c r="AA92" s="51">
        <v>0</v>
      </c>
      <c r="AB92" s="51">
        <v>0</v>
      </c>
      <c r="AC92" s="51">
        <v>0</v>
      </c>
      <c r="AD92" s="51">
        <v>3365</v>
      </c>
      <c r="AE92" s="51">
        <v>2147.7</v>
      </c>
      <c r="AF92" s="51">
        <v>0</v>
      </c>
      <c r="AG92" s="51">
        <v>0</v>
      </c>
      <c r="AH92" s="51">
        <v>2597</v>
      </c>
      <c r="AI92" s="51">
        <v>370</v>
      </c>
      <c r="AJ92" s="51">
        <v>2597</v>
      </c>
      <c r="AK92" s="51">
        <v>370</v>
      </c>
      <c r="AL92" s="51">
        <v>0</v>
      </c>
      <c r="AM92" s="51">
        <v>0</v>
      </c>
      <c r="AN92" s="51">
        <v>0</v>
      </c>
      <c r="AO92" s="51">
        <v>0</v>
      </c>
      <c r="AP92" s="51">
        <v>1350</v>
      </c>
      <c r="AQ92" s="51">
        <v>630.4</v>
      </c>
      <c r="AR92" s="51">
        <f t="shared" si="22"/>
        <v>280.02210000000014</v>
      </c>
      <c r="AS92" s="51">
        <f t="shared" si="23"/>
        <v>192</v>
      </c>
      <c r="AT92" s="51">
        <v>3080.0221</v>
      </c>
      <c r="AU92" s="51">
        <v>2922</v>
      </c>
      <c r="AV92" s="51">
        <v>0</v>
      </c>
      <c r="AW92" s="51">
        <v>0</v>
      </c>
      <c r="AX92" s="51">
        <v>2800</v>
      </c>
      <c r="AY92" s="51">
        <v>2730</v>
      </c>
      <c r="AZ92" s="51">
        <v>0</v>
      </c>
      <c r="BA92" s="51">
        <v>0</v>
      </c>
      <c r="BB92" s="51">
        <v>2800</v>
      </c>
      <c r="BC92" s="51">
        <v>2730</v>
      </c>
      <c r="BD92" s="51">
        <v>1450</v>
      </c>
      <c r="BE92" s="51">
        <v>290</v>
      </c>
      <c r="BF92" s="51">
        <v>13480</v>
      </c>
      <c r="BG92" s="51">
        <v>12709</v>
      </c>
      <c r="BH92" s="51">
        <v>0</v>
      </c>
      <c r="BI92" s="51">
        <v>0</v>
      </c>
      <c r="BJ92" s="51">
        <v>0</v>
      </c>
      <c r="BK92" s="51">
        <v>0</v>
      </c>
      <c r="BL92" s="51">
        <v>-12116.9</v>
      </c>
      <c r="BM92" s="51">
        <v>-10260</v>
      </c>
      <c r="BN92" s="51">
        <v>0</v>
      </c>
      <c r="BO92" s="51">
        <v>0</v>
      </c>
    </row>
    <row r="93" spans="1:67" ht="16.5" customHeight="1">
      <c r="A93" s="52"/>
      <c r="B93" s="54">
        <v>84</v>
      </c>
      <c r="C93" s="59" t="s">
        <v>178</v>
      </c>
      <c r="D93" s="51">
        <f t="shared" si="16"/>
        <v>11423.4891</v>
      </c>
      <c r="E93" s="51">
        <f t="shared" si="17"/>
        <v>5002.291</v>
      </c>
      <c r="F93" s="51">
        <f t="shared" si="18"/>
        <v>11058.997099999999</v>
      </c>
      <c r="G93" s="51">
        <f t="shared" si="19"/>
        <v>5167.227</v>
      </c>
      <c r="H93" s="51">
        <f t="shared" si="20"/>
        <v>364.4921000000004</v>
      </c>
      <c r="I93" s="51">
        <f t="shared" si="21"/>
        <v>-164.93600000000004</v>
      </c>
      <c r="J93" s="51">
        <v>7788</v>
      </c>
      <c r="K93" s="51">
        <v>3888.65</v>
      </c>
      <c r="L93" s="51">
        <v>0</v>
      </c>
      <c r="M93" s="51">
        <v>0</v>
      </c>
      <c r="N93" s="51">
        <v>2250.997</v>
      </c>
      <c r="O93" s="51">
        <v>1063.577</v>
      </c>
      <c r="P93" s="51">
        <v>507.797</v>
      </c>
      <c r="Q93" s="51">
        <v>283.628</v>
      </c>
      <c r="R93" s="51">
        <v>30</v>
      </c>
      <c r="S93" s="51">
        <v>0</v>
      </c>
      <c r="T93" s="51">
        <v>241</v>
      </c>
      <c r="U93" s="51">
        <v>112.849</v>
      </c>
      <c r="V93" s="51">
        <v>62.2</v>
      </c>
      <c r="W93" s="51">
        <v>25</v>
      </c>
      <c r="X93" s="51">
        <v>50</v>
      </c>
      <c r="Y93" s="51">
        <v>14.4</v>
      </c>
      <c r="Z93" s="51">
        <v>0</v>
      </c>
      <c r="AA93" s="51">
        <v>0</v>
      </c>
      <c r="AB93" s="51">
        <v>0</v>
      </c>
      <c r="AC93" s="51">
        <v>0</v>
      </c>
      <c r="AD93" s="51">
        <v>1268</v>
      </c>
      <c r="AE93" s="51">
        <v>627.7</v>
      </c>
      <c r="AF93" s="51">
        <v>0</v>
      </c>
      <c r="AG93" s="51">
        <v>0</v>
      </c>
      <c r="AH93" s="51">
        <v>0</v>
      </c>
      <c r="AI93" s="51">
        <v>0</v>
      </c>
      <c r="AJ93" s="51">
        <v>0</v>
      </c>
      <c r="AK93" s="51">
        <v>0</v>
      </c>
      <c r="AL93" s="51">
        <v>0</v>
      </c>
      <c r="AM93" s="51">
        <v>0</v>
      </c>
      <c r="AN93" s="51">
        <v>0</v>
      </c>
      <c r="AO93" s="51">
        <v>0</v>
      </c>
      <c r="AP93" s="51">
        <v>400</v>
      </c>
      <c r="AQ93" s="51">
        <v>200</v>
      </c>
      <c r="AR93" s="51">
        <f t="shared" si="22"/>
        <v>620</v>
      </c>
      <c r="AS93" s="51">
        <f t="shared" si="23"/>
        <v>15</v>
      </c>
      <c r="AT93" s="51">
        <v>620.0001</v>
      </c>
      <c r="AU93" s="51">
        <v>15</v>
      </c>
      <c r="AV93" s="51">
        <v>0</v>
      </c>
      <c r="AW93" s="51">
        <v>0</v>
      </c>
      <c r="AX93" s="51">
        <v>553.0001</v>
      </c>
      <c r="AY93" s="51">
        <v>0</v>
      </c>
      <c r="AZ93" s="51">
        <v>0</v>
      </c>
      <c r="BA93" s="51">
        <v>0</v>
      </c>
      <c r="BB93" s="51">
        <v>0.0001</v>
      </c>
      <c r="BC93" s="51">
        <v>0</v>
      </c>
      <c r="BD93" s="51">
        <v>4500.0001</v>
      </c>
      <c r="BE93" s="51">
        <v>0</v>
      </c>
      <c r="BF93" s="51">
        <v>864.492</v>
      </c>
      <c r="BG93" s="51">
        <v>248.2</v>
      </c>
      <c r="BH93" s="51">
        <v>0</v>
      </c>
      <c r="BI93" s="51">
        <v>0</v>
      </c>
      <c r="BJ93" s="51">
        <v>0</v>
      </c>
      <c r="BK93" s="51">
        <v>0</v>
      </c>
      <c r="BL93" s="51">
        <v>-5000</v>
      </c>
      <c r="BM93" s="51">
        <v>-413.136</v>
      </c>
      <c r="BN93" s="51">
        <v>0</v>
      </c>
      <c r="BO93" s="51">
        <v>0</v>
      </c>
    </row>
    <row r="94" spans="1:67" ht="16.5" customHeight="1">
      <c r="A94" s="52"/>
      <c r="B94" s="54">
        <v>85</v>
      </c>
      <c r="C94" s="59" t="s">
        <v>179</v>
      </c>
      <c r="D94" s="51">
        <f t="shared" si="16"/>
        <v>39554.3729</v>
      </c>
      <c r="E94" s="51">
        <f t="shared" si="17"/>
        <v>17486.32</v>
      </c>
      <c r="F94" s="51">
        <f t="shared" si="18"/>
        <v>36178</v>
      </c>
      <c r="G94" s="51">
        <f t="shared" si="19"/>
        <v>14732.16</v>
      </c>
      <c r="H94" s="51">
        <f t="shared" si="20"/>
        <v>5376.3729</v>
      </c>
      <c r="I94" s="51">
        <f t="shared" si="21"/>
        <v>2754.16</v>
      </c>
      <c r="J94" s="51">
        <v>24900</v>
      </c>
      <c r="K94" s="51">
        <v>11649.46</v>
      </c>
      <c r="L94" s="51">
        <v>0</v>
      </c>
      <c r="M94" s="51">
        <v>0</v>
      </c>
      <c r="N94" s="51">
        <v>5262</v>
      </c>
      <c r="O94" s="51">
        <v>1591.6</v>
      </c>
      <c r="P94" s="51">
        <v>850</v>
      </c>
      <c r="Q94" s="51">
        <v>374</v>
      </c>
      <c r="R94" s="51">
        <v>600</v>
      </c>
      <c r="S94" s="51">
        <v>240</v>
      </c>
      <c r="T94" s="51">
        <v>520</v>
      </c>
      <c r="U94" s="51">
        <v>159.6</v>
      </c>
      <c r="V94" s="51">
        <v>250</v>
      </c>
      <c r="W94" s="51">
        <v>180</v>
      </c>
      <c r="X94" s="51">
        <v>810</v>
      </c>
      <c r="Y94" s="51">
        <v>330</v>
      </c>
      <c r="Z94" s="51">
        <v>0</v>
      </c>
      <c r="AA94" s="51">
        <v>0</v>
      </c>
      <c r="AB94" s="51">
        <v>60</v>
      </c>
      <c r="AC94" s="51">
        <v>0</v>
      </c>
      <c r="AD94" s="51">
        <v>1850</v>
      </c>
      <c r="AE94" s="51">
        <v>276</v>
      </c>
      <c r="AF94" s="51">
        <v>0</v>
      </c>
      <c r="AG94" s="51">
        <v>0</v>
      </c>
      <c r="AH94" s="51">
        <v>0</v>
      </c>
      <c r="AI94" s="51">
        <v>0</v>
      </c>
      <c r="AJ94" s="51">
        <v>0</v>
      </c>
      <c r="AK94" s="51">
        <v>0</v>
      </c>
      <c r="AL94" s="51">
        <v>0</v>
      </c>
      <c r="AM94" s="51">
        <v>0</v>
      </c>
      <c r="AN94" s="51">
        <v>0</v>
      </c>
      <c r="AO94" s="51">
        <v>0</v>
      </c>
      <c r="AP94" s="51">
        <v>3420</v>
      </c>
      <c r="AQ94" s="51">
        <v>1450</v>
      </c>
      <c r="AR94" s="51">
        <f t="shared" si="22"/>
        <v>596</v>
      </c>
      <c r="AS94" s="51">
        <f t="shared" si="23"/>
        <v>41.1</v>
      </c>
      <c r="AT94" s="51">
        <v>2596</v>
      </c>
      <c r="AU94" s="51">
        <v>41.1</v>
      </c>
      <c r="AV94" s="51">
        <v>0</v>
      </c>
      <c r="AW94" s="51">
        <v>0</v>
      </c>
      <c r="AX94" s="51">
        <v>2336</v>
      </c>
      <c r="AY94" s="51">
        <v>0</v>
      </c>
      <c r="AZ94" s="51">
        <v>0</v>
      </c>
      <c r="BA94" s="51">
        <v>0</v>
      </c>
      <c r="BB94" s="51">
        <v>2000</v>
      </c>
      <c r="BC94" s="51">
        <v>0</v>
      </c>
      <c r="BD94" s="51">
        <v>2850</v>
      </c>
      <c r="BE94" s="51">
        <v>0</v>
      </c>
      <c r="BF94" s="51">
        <v>3126.3729</v>
      </c>
      <c r="BG94" s="51">
        <v>2754.16</v>
      </c>
      <c r="BH94" s="51">
        <v>0</v>
      </c>
      <c r="BI94" s="51">
        <v>0</v>
      </c>
      <c r="BJ94" s="51">
        <v>0</v>
      </c>
      <c r="BK94" s="51">
        <v>0</v>
      </c>
      <c r="BL94" s="51">
        <v>-600</v>
      </c>
      <c r="BM94" s="51">
        <v>0</v>
      </c>
      <c r="BN94" s="51">
        <v>0</v>
      </c>
      <c r="BO94" s="51">
        <v>0</v>
      </c>
    </row>
    <row r="95" spans="1:67" ht="16.5" customHeight="1">
      <c r="A95" s="52"/>
      <c r="B95" s="54">
        <v>86</v>
      </c>
      <c r="C95" s="59" t="s">
        <v>180</v>
      </c>
      <c r="D95" s="51">
        <f t="shared" si="16"/>
        <v>65098.0003</v>
      </c>
      <c r="E95" s="51">
        <f t="shared" si="17"/>
        <v>35140.431000000004</v>
      </c>
      <c r="F95" s="51">
        <f t="shared" si="18"/>
        <v>56300</v>
      </c>
      <c r="G95" s="51">
        <f t="shared" si="19"/>
        <v>28593.010000000002</v>
      </c>
      <c r="H95" s="51">
        <f t="shared" si="20"/>
        <v>8948.000299999998</v>
      </c>
      <c r="I95" s="51">
        <f t="shared" si="21"/>
        <v>6669.771000000001</v>
      </c>
      <c r="J95" s="51">
        <v>19492</v>
      </c>
      <c r="K95" s="51">
        <v>9043.9</v>
      </c>
      <c r="L95" s="51">
        <v>0</v>
      </c>
      <c r="M95" s="51">
        <v>0</v>
      </c>
      <c r="N95" s="51">
        <v>14148</v>
      </c>
      <c r="O95" s="51">
        <v>7507.64</v>
      </c>
      <c r="P95" s="51">
        <v>1600</v>
      </c>
      <c r="Q95" s="51">
        <v>750</v>
      </c>
      <c r="R95" s="51">
        <v>2750</v>
      </c>
      <c r="S95" s="51">
        <v>1595</v>
      </c>
      <c r="T95" s="51">
        <v>410</v>
      </c>
      <c r="U95" s="51">
        <v>158</v>
      </c>
      <c r="V95" s="51">
        <v>600</v>
      </c>
      <c r="W95" s="51">
        <v>179.7</v>
      </c>
      <c r="X95" s="51">
        <v>380</v>
      </c>
      <c r="Y95" s="51">
        <v>285.2</v>
      </c>
      <c r="Z95" s="51">
        <v>50</v>
      </c>
      <c r="AA95" s="51">
        <v>50</v>
      </c>
      <c r="AB95" s="51">
        <v>1900</v>
      </c>
      <c r="AC95" s="51">
        <v>1400</v>
      </c>
      <c r="AD95" s="51">
        <v>5583</v>
      </c>
      <c r="AE95" s="51">
        <v>2695</v>
      </c>
      <c r="AF95" s="51">
        <v>0</v>
      </c>
      <c r="AG95" s="51">
        <v>0</v>
      </c>
      <c r="AH95" s="51">
        <v>0</v>
      </c>
      <c r="AI95" s="51">
        <v>0</v>
      </c>
      <c r="AJ95" s="51">
        <v>0</v>
      </c>
      <c r="AK95" s="51">
        <v>0</v>
      </c>
      <c r="AL95" s="51">
        <v>16500</v>
      </c>
      <c r="AM95" s="51">
        <v>10100</v>
      </c>
      <c r="AN95" s="51">
        <v>0</v>
      </c>
      <c r="AO95" s="51">
        <v>0</v>
      </c>
      <c r="AP95" s="51">
        <v>5000</v>
      </c>
      <c r="AQ95" s="51">
        <v>1665</v>
      </c>
      <c r="AR95" s="51">
        <f t="shared" si="22"/>
        <v>1010</v>
      </c>
      <c r="AS95" s="51">
        <f t="shared" si="23"/>
        <v>154.12000000000003</v>
      </c>
      <c r="AT95" s="51">
        <v>1160</v>
      </c>
      <c r="AU95" s="51">
        <v>276.47</v>
      </c>
      <c r="AV95" s="51">
        <v>0</v>
      </c>
      <c r="AW95" s="51">
        <v>0</v>
      </c>
      <c r="AX95" s="51">
        <v>200</v>
      </c>
      <c r="AY95" s="51">
        <v>122.35</v>
      </c>
      <c r="AZ95" s="51">
        <v>0</v>
      </c>
      <c r="BA95" s="51">
        <v>0</v>
      </c>
      <c r="BB95" s="51">
        <v>150</v>
      </c>
      <c r="BC95" s="51">
        <v>122.35</v>
      </c>
      <c r="BD95" s="51">
        <v>8948</v>
      </c>
      <c r="BE95" s="51">
        <v>8919.35</v>
      </c>
      <c r="BF95" s="51">
        <v>0.0001</v>
      </c>
      <c r="BG95" s="51">
        <v>0</v>
      </c>
      <c r="BH95" s="51">
        <v>0</v>
      </c>
      <c r="BI95" s="51">
        <v>0</v>
      </c>
      <c r="BJ95" s="51">
        <v>0.0001</v>
      </c>
      <c r="BK95" s="51">
        <v>-1979.932</v>
      </c>
      <c r="BL95" s="51">
        <v>0.0001</v>
      </c>
      <c r="BM95" s="51">
        <v>-269.647</v>
      </c>
      <c r="BN95" s="51">
        <v>0</v>
      </c>
      <c r="BO95" s="51">
        <v>0</v>
      </c>
    </row>
    <row r="96" spans="1:67" ht="16.5" customHeight="1">
      <c r="A96" s="52"/>
      <c r="B96" s="54">
        <v>87</v>
      </c>
      <c r="C96" s="59" t="s">
        <v>181</v>
      </c>
      <c r="D96" s="51">
        <f t="shared" si="16"/>
        <v>8058.041800000001</v>
      </c>
      <c r="E96" s="51">
        <f t="shared" si="17"/>
        <v>3109.628</v>
      </c>
      <c r="F96" s="51">
        <f t="shared" si="18"/>
        <v>7765.6418</v>
      </c>
      <c r="G96" s="51">
        <f t="shared" si="19"/>
        <v>3109.628</v>
      </c>
      <c r="H96" s="51">
        <f t="shared" si="20"/>
        <v>442.4000000000001</v>
      </c>
      <c r="I96" s="51">
        <f t="shared" si="21"/>
        <v>0</v>
      </c>
      <c r="J96" s="51">
        <v>6200</v>
      </c>
      <c r="K96" s="51">
        <v>2815.472</v>
      </c>
      <c r="L96" s="51">
        <v>0</v>
      </c>
      <c r="M96" s="51">
        <v>0</v>
      </c>
      <c r="N96" s="51">
        <v>700</v>
      </c>
      <c r="O96" s="51">
        <v>100.156</v>
      </c>
      <c r="P96" s="51">
        <v>150</v>
      </c>
      <c r="Q96" s="51">
        <v>13.156</v>
      </c>
      <c r="R96" s="51">
        <v>0</v>
      </c>
      <c r="S96" s="51">
        <v>0</v>
      </c>
      <c r="T96" s="51">
        <v>100</v>
      </c>
      <c r="U96" s="51">
        <v>16</v>
      </c>
      <c r="V96" s="51">
        <v>0</v>
      </c>
      <c r="W96" s="51">
        <v>0</v>
      </c>
      <c r="X96" s="51">
        <v>0</v>
      </c>
      <c r="Y96" s="51">
        <v>0</v>
      </c>
      <c r="Z96" s="51">
        <v>0</v>
      </c>
      <c r="AA96" s="51">
        <v>0</v>
      </c>
      <c r="AB96" s="51">
        <v>0</v>
      </c>
      <c r="AC96" s="51">
        <v>0</v>
      </c>
      <c r="AD96" s="51">
        <v>300</v>
      </c>
      <c r="AE96" s="51">
        <v>70</v>
      </c>
      <c r="AF96" s="51">
        <v>0</v>
      </c>
      <c r="AG96" s="51">
        <v>0</v>
      </c>
      <c r="AH96" s="51">
        <v>0</v>
      </c>
      <c r="AI96" s="51">
        <v>0</v>
      </c>
      <c r="AJ96" s="51">
        <v>0</v>
      </c>
      <c r="AK96" s="51">
        <v>0</v>
      </c>
      <c r="AL96" s="51">
        <v>0</v>
      </c>
      <c r="AM96" s="51">
        <v>0</v>
      </c>
      <c r="AN96" s="51">
        <v>0</v>
      </c>
      <c r="AO96" s="51">
        <v>0</v>
      </c>
      <c r="AP96" s="51">
        <v>400</v>
      </c>
      <c r="AQ96" s="51">
        <v>160</v>
      </c>
      <c r="AR96" s="51">
        <f t="shared" si="22"/>
        <v>315.6418</v>
      </c>
      <c r="AS96" s="51">
        <f t="shared" si="23"/>
        <v>34</v>
      </c>
      <c r="AT96" s="51">
        <v>465.6418</v>
      </c>
      <c r="AU96" s="51">
        <v>34</v>
      </c>
      <c r="AV96" s="51">
        <v>0</v>
      </c>
      <c r="AW96" s="51">
        <v>0</v>
      </c>
      <c r="AX96" s="51">
        <v>280.6418</v>
      </c>
      <c r="AY96" s="51">
        <v>0</v>
      </c>
      <c r="AZ96" s="51">
        <v>0</v>
      </c>
      <c r="BA96" s="51">
        <v>0</v>
      </c>
      <c r="BB96" s="51">
        <v>150</v>
      </c>
      <c r="BC96" s="51">
        <v>0</v>
      </c>
      <c r="BD96" s="51">
        <v>1000</v>
      </c>
      <c r="BE96" s="51">
        <v>0</v>
      </c>
      <c r="BF96" s="51">
        <v>442.4</v>
      </c>
      <c r="BG96" s="51">
        <v>0</v>
      </c>
      <c r="BH96" s="51">
        <v>0</v>
      </c>
      <c r="BI96" s="51">
        <v>0</v>
      </c>
      <c r="BJ96" s="51">
        <v>0</v>
      </c>
      <c r="BK96" s="51">
        <v>0</v>
      </c>
      <c r="BL96" s="51">
        <v>-1000</v>
      </c>
      <c r="BM96" s="51">
        <v>0</v>
      </c>
      <c r="BN96" s="51">
        <v>0</v>
      </c>
      <c r="BO96" s="51">
        <v>0</v>
      </c>
    </row>
    <row r="97" spans="1:67" ht="16.5" customHeight="1">
      <c r="A97" s="52"/>
      <c r="B97" s="54">
        <v>88</v>
      </c>
      <c r="C97" s="59" t="s">
        <v>182</v>
      </c>
      <c r="D97" s="51">
        <f t="shared" si="16"/>
        <v>48108.212499999994</v>
      </c>
      <c r="E97" s="51">
        <f t="shared" si="17"/>
        <v>9637.855</v>
      </c>
      <c r="F97" s="51">
        <f t="shared" si="18"/>
        <v>22723.925</v>
      </c>
      <c r="G97" s="51">
        <f t="shared" si="19"/>
        <v>9915.563</v>
      </c>
      <c r="H97" s="51">
        <f t="shared" si="20"/>
        <v>25384.2875</v>
      </c>
      <c r="I97" s="51">
        <f t="shared" si="21"/>
        <v>-277.708</v>
      </c>
      <c r="J97" s="51">
        <v>17700</v>
      </c>
      <c r="K97" s="51">
        <v>7989.131</v>
      </c>
      <c r="L97" s="51">
        <v>0</v>
      </c>
      <c r="M97" s="51">
        <v>0</v>
      </c>
      <c r="N97" s="51">
        <v>3343.925</v>
      </c>
      <c r="O97" s="51">
        <v>1257.882</v>
      </c>
      <c r="P97" s="51">
        <v>883.225</v>
      </c>
      <c r="Q97" s="51">
        <v>345.2</v>
      </c>
      <c r="R97" s="51">
        <v>510</v>
      </c>
      <c r="S97" s="51">
        <v>250</v>
      </c>
      <c r="T97" s="51">
        <v>350</v>
      </c>
      <c r="U97" s="51">
        <v>166.782</v>
      </c>
      <c r="V97" s="51">
        <v>100.7</v>
      </c>
      <c r="W97" s="51">
        <v>42.2</v>
      </c>
      <c r="X97" s="51">
        <v>915</v>
      </c>
      <c r="Y97" s="51">
        <v>232.2</v>
      </c>
      <c r="Z97" s="51">
        <v>0</v>
      </c>
      <c r="AA97" s="51">
        <v>0</v>
      </c>
      <c r="AB97" s="51">
        <v>0</v>
      </c>
      <c r="AC97" s="51">
        <v>0</v>
      </c>
      <c r="AD97" s="51">
        <v>430</v>
      </c>
      <c r="AE97" s="51">
        <v>135</v>
      </c>
      <c r="AF97" s="51">
        <v>0</v>
      </c>
      <c r="AG97" s="51">
        <v>0</v>
      </c>
      <c r="AH97" s="51">
        <v>0</v>
      </c>
      <c r="AI97" s="51">
        <v>0</v>
      </c>
      <c r="AJ97" s="51">
        <v>0</v>
      </c>
      <c r="AK97" s="51">
        <v>0</v>
      </c>
      <c r="AL97" s="51">
        <v>0</v>
      </c>
      <c r="AM97" s="51">
        <v>0</v>
      </c>
      <c r="AN97" s="51">
        <v>0</v>
      </c>
      <c r="AO97" s="51">
        <v>0</v>
      </c>
      <c r="AP97" s="51">
        <v>1500</v>
      </c>
      <c r="AQ97" s="51">
        <v>630</v>
      </c>
      <c r="AR97" s="51">
        <f t="shared" si="22"/>
        <v>180</v>
      </c>
      <c r="AS97" s="51">
        <f t="shared" si="23"/>
        <v>38.55</v>
      </c>
      <c r="AT97" s="51">
        <v>180</v>
      </c>
      <c r="AU97" s="51">
        <v>38.55</v>
      </c>
      <c r="AV97" s="51">
        <v>0</v>
      </c>
      <c r="AW97" s="51">
        <v>0</v>
      </c>
      <c r="AX97" s="51">
        <v>0</v>
      </c>
      <c r="AY97" s="51">
        <v>0</v>
      </c>
      <c r="AZ97" s="51">
        <v>0</v>
      </c>
      <c r="BA97" s="51">
        <v>0</v>
      </c>
      <c r="BB97" s="51">
        <v>0</v>
      </c>
      <c r="BC97" s="51">
        <v>0</v>
      </c>
      <c r="BD97" s="51">
        <v>23384.2875</v>
      </c>
      <c r="BE97" s="51">
        <v>0</v>
      </c>
      <c r="BF97" s="51">
        <v>2000</v>
      </c>
      <c r="BG97" s="51">
        <v>0</v>
      </c>
      <c r="BH97" s="51">
        <v>0</v>
      </c>
      <c r="BI97" s="51">
        <v>0</v>
      </c>
      <c r="BJ97" s="51">
        <v>0</v>
      </c>
      <c r="BK97" s="51">
        <v>0</v>
      </c>
      <c r="BL97" s="51">
        <v>0</v>
      </c>
      <c r="BM97" s="51">
        <v>-277.708</v>
      </c>
      <c r="BN97" s="51">
        <v>0</v>
      </c>
      <c r="BO97" s="51">
        <v>0</v>
      </c>
    </row>
    <row r="98" spans="1:67" ht="16.5" customHeight="1">
      <c r="A98" s="52"/>
      <c r="B98" s="54">
        <v>89</v>
      </c>
      <c r="C98" s="59" t="s">
        <v>183</v>
      </c>
      <c r="D98" s="51">
        <f t="shared" si="16"/>
        <v>104842.412</v>
      </c>
      <c r="E98" s="51">
        <f t="shared" si="17"/>
        <v>44111.681</v>
      </c>
      <c r="F98" s="51">
        <f t="shared" si="18"/>
        <v>85692.7</v>
      </c>
      <c r="G98" s="51">
        <f t="shared" si="19"/>
        <v>37599.167</v>
      </c>
      <c r="H98" s="51">
        <f t="shared" si="20"/>
        <v>22649.712</v>
      </c>
      <c r="I98" s="51">
        <f t="shared" si="21"/>
        <v>6512.513999999999</v>
      </c>
      <c r="J98" s="51">
        <v>14500</v>
      </c>
      <c r="K98" s="51">
        <v>7007.874</v>
      </c>
      <c r="L98" s="51">
        <v>0</v>
      </c>
      <c r="M98" s="51">
        <v>0</v>
      </c>
      <c r="N98" s="51">
        <v>20350</v>
      </c>
      <c r="O98" s="51">
        <v>7386.707</v>
      </c>
      <c r="P98" s="51">
        <v>2500</v>
      </c>
      <c r="Q98" s="51">
        <v>1046.363</v>
      </c>
      <c r="R98" s="51">
        <v>3000</v>
      </c>
      <c r="S98" s="51">
        <v>1266.2</v>
      </c>
      <c r="T98" s="51">
        <v>900</v>
      </c>
      <c r="U98" s="51">
        <v>265.113</v>
      </c>
      <c r="V98" s="51">
        <v>250</v>
      </c>
      <c r="W98" s="51">
        <v>0</v>
      </c>
      <c r="X98" s="51">
        <v>500</v>
      </c>
      <c r="Y98" s="51">
        <v>50</v>
      </c>
      <c r="Z98" s="51">
        <v>0</v>
      </c>
      <c r="AA98" s="51">
        <v>0</v>
      </c>
      <c r="AB98" s="51">
        <v>0</v>
      </c>
      <c r="AC98" s="51">
        <v>0</v>
      </c>
      <c r="AD98" s="51">
        <v>11900</v>
      </c>
      <c r="AE98" s="51">
        <v>4139.526</v>
      </c>
      <c r="AF98" s="51">
        <v>0</v>
      </c>
      <c r="AG98" s="51">
        <v>0</v>
      </c>
      <c r="AH98" s="51">
        <v>18300</v>
      </c>
      <c r="AI98" s="51">
        <v>8977.086</v>
      </c>
      <c r="AJ98" s="51">
        <v>18300</v>
      </c>
      <c r="AK98" s="51">
        <v>8977.086</v>
      </c>
      <c r="AL98" s="51">
        <v>17100</v>
      </c>
      <c r="AM98" s="51">
        <v>8027.5</v>
      </c>
      <c r="AN98" s="51">
        <v>0</v>
      </c>
      <c r="AO98" s="51">
        <v>0</v>
      </c>
      <c r="AP98" s="51">
        <v>11142.7</v>
      </c>
      <c r="AQ98" s="51">
        <v>6185</v>
      </c>
      <c r="AR98" s="51">
        <f t="shared" si="22"/>
        <v>800</v>
      </c>
      <c r="AS98" s="51">
        <f t="shared" si="23"/>
        <v>15</v>
      </c>
      <c r="AT98" s="51">
        <v>4300</v>
      </c>
      <c r="AU98" s="51">
        <v>15</v>
      </c>
      <c r="AV98" s="51">
        <v>0</v>
      </c>
      <c r="AW98" s="51">
        <v>0</v>
      </c>
      <c r="AX98" s="51">
        <v>3500</v>
      </c>
      <c r="AY98" s="51">
        <v>0</v>
      </c>
      <c r="AZ98" s="51">
        <v>0</v>
      </c>
      <c r="BA98" s="51">
        <v>0</v>
      </c>
      <c r="BB98" s="51">
        <v>3500</v>
      </c>
      <c r="BC98" s="51">
        <v>0</v>
      </c>
      <c r="BD98" s="51">
        <v>17322.712</v>
      </c>
      <c r="BE98" s="51">
        <v>6102</v>
      </c>
      <c r="BF98" s="51">
        <v>5327</v>
      </c>
      <c r="BG98" s="51">
        <v>4926.8</v>
      </c>
      <c r="BH98" s="51">
        <v>0</v>
      </c>
      <c r="BI98" s="51">
        <v>0</v>
      </c>
      <c r="BJ98" s="51">
        <v>0</v>
      </c>
      <c r="BK98" s="51">
        <v>-261.286</v>
      </c>
      <c r="BL98" s="51">
        <v>0</v>
      </c>
      <c r="BM98" s="51">
        <v>-4255</v>
      </c>
      <c r="BN98" s="51">
        <v>0</v>
      </c>
      <c r="BO98" s="51">
        <v>0</v>
      </c>
    </row>
    <row r="99" spans="1:67" ht="16.5" customHeight="1">
      <c r="A99" s="52"/>
      <c r="B99" s="54">
        <v>90</v>
      </c>
      <c r="C99" s="59" t="s">
        <v>184</v>
      </c>
      <c r="D99" s="51">
        <f t="shared" si="16"/>
        <v>106177.47839999999</v>
      </c>
      <c r="E99" s="51">
        <f t="shared" si="17"/>
        <v>30881.99</v>
      </c>
      <c r="F99" s="51">
        <f t="shared" si="18"/>
        <v>92700</v>
      </c>
      <c r="G99" s="51">
        <f t="shared" si="19"/>
        <v>27461.7</v>
      </c>
      <c r="H99" s="51">
        <f t="shared" si="20"/>
        <v>19477.4784</v>
      </c>
      <c r="I99" s="51">
        <f t="shared" si="21"/>
        <v>3420.29</v>
      </c>
      <c r="J99" s="51">
        <v>35774.9</v>
      </c>
      <c r="K99" s="51">
        <v>14971.89</v>
      </c>
      <c r="L99" s="51">
        <v>0</v>
      </c>
      <c r="M99" s="51">
        <v>0</v>
      </c>
      <c r="N99" s="51">
        <v>22352</v>
      </c>
      <c r="O99" s="51">
        <v>6439.81</v>
      </c>
      <c r="P99" s="51">
        <v>4600</v>
      </c>
      <c r="Q99" s="51">
        <v>1960</v>
      </c>
      <c r="R99" s="51">
        <v>2150</v>
      </c>
      <c r="S99" s="51">
        <v>750</v>
      </c>
      <c r="T99" s="51">
        <v>970</v>
      </c>
      <c r="U99" s="51">
        <v>237.21</v>
      </c>
      <c r="V99" s="51">
        <v>700</v>
      </c>
      <c r="W99" s="51">
        <v>88.2</v>
      </c>
      <c r="X99" s="51">
        <v>2800</v>
      </c>
      <c r="Y99" s="51">
        <v>60.4</v>
      </c>
      <c r="Z99" s="51">
        <v>700</v>
      </c>
      <c r="AA99" s="51">
        <v>40</v>
      </c>
      <c r="AB99" s="51">
        <v>600</v>
      </c>
      <c r="AC99" s="51">
        <v>0</v>
      </c>
      <c r="AD99" s="51">
        <v>9032</v>
      </c>
      <c r="AE99" s="51">
        <v>3314</v>
      </c>
      <c r="AF99" s="51">
        <v>0</v>
      </c>
      <c r="AG99" s="51">
        <v>0</v>
      </c>
      <c r="AH99" s="51">
        <v>11900</v>
      </c>
      <c r="AI99" s="51">
        <v>2300</v>
      </c>
      <c r="AJ99" s="51">
        <v>11600</v>
      </c>
      <c r="AK99" s="51">
        <v>2200</v>
      </c>
      <c r="AL99" s="51">
        <v>5000</v>
      </c>
      <c r="AM99" s="51">
        <v>0</v>
      </c>
      <c r="AN99" s="51">
        <v>0</v>
      </c>
      <c r="AO99" s="51">
        <v>0</v>
      </c>
      <c r="AP99" s="51">
        <v>8500</v>
      </c>
      <c r="AQ99" s="51">
        <v>3550</v>
      </c>
      <c r="AR99" s="51">
        <f t="shared" si="22"/>
        <v>3173.1000000000004</v>
      </c>
      <c r="AS99" s="51">
        <f t="shared" si="23"/>
        <v>200</v>
      </c>
      <c r="AT99" s="51">
        <v>9173.1</v>
      </c>
      <c r="AU99" s="51">
        <v>200</v>
      </c>
      <c r="AV99" s="51">
        <v>0</v>
      </c>
      <c r="AW99" s="51">
        <v>0</v>
      </c>
      <c r="AX99" s="51">
        <v>8423.1</v>
      </c>
      <c r="AY99" s="51">
        <v>0</v>
      </c>
      <c r="AZ99" s="51">
        <v>0</v>
      </c>
      <c r="BA99" s="51">
        <v>0</v>
      </c>
      <c r="BB99" s="51">
        <v>6000</v>
      </c>
      <c r="BC99" s="51">
        <v>0</v>
      </c>
      <c r="BD99" s="51">
        <v>15477.4784</v>
      </c>
      <c r="BE99" s="51">
        <v>3052.29</v>
      </c>
      <c r="BF99" s="51">
        <v>4000</v>
      </c>
      <c r="BG99" s="51">
        <v>368</v>
      </c>
      <c r="BH99" s="51">
        <v>0</v>
      </c>
      <c r="BI99" s="51">
        <v>0</v>
      </c>
      <c r="BJ99" s="51">
        <v>0</v>
      </c>
      <c r="BK99" s="51">
        <v>0</v>
      </c>
      <c r="BL99" s="51">
        <v>0</v>
      </c>
      <c r="BM99" s="51">
        <v>0</v>
      </c>
      <c r="BN99" s="51">
        <v>0</v>
      </c>
      <c r="BO99" s="51">
        <v>0</v>
      </c>
    </row>
    <row r="100" spans="1:67" ht="16.5" customHeight="1">
      <c r="A100" s="52"/>
      <c r="B100" s="54">
        <v>91</v>
      </c>
      <c r="C100" s="59" t="s">
        <v>185</v>
      </c>
      <c r="D100" s="51">
        <f t="shared" si="16"/>
        <v>38112.8238</v>
      </c>
      <c r="E100" s="51">
        <f t="shared" si="17"/>
        <v>13032.32</v>
      </c>
      <c r="F100" s="51">
        <f t="shared" si="18"/>
        <v>32200</v>
      </c>
      <c r="G100" s="51">
        <f t="shared" si="19"/>
        <v>12717.32</v>
      </c>
      <c r="H100" s="51">
        <f t="shared" si="20"/>
        <v>6012.8238</v>
      </c>
      <c r="I100" s="51">
        <f t="shared" si="21"/>
        <v>315</v>
      </c>
      <c r="J100" s="51">
        <v>16700</v>
      </c>
      <c r="K100" s="51">
        <v>7306.87</v>
      </c>
      <c r="L100" s="51">
        <v>0</v>
      </c>
      <c r="M100" s="51">
        <v>0</v>
      </c>
      <c r="N100" s="51">
        <v>6535</v>
      </c>
      <c r="O100" s="51">
        <v>2196.1</v>
      </c>
      <c r="P100" s="51">
        <v>1300</v>
      </c>
      <c r="Q100" s="51">
        <v>339.1</v>
      </c>
      <c r="R100" s="51">
        <v>1000</v>
      </c>
      <c r="S100" s="51">
        <v>360</v>
      </c>
      <c r="T100" s="51">
        <v>275</v>
      </c>
      <c r="U100" s="51">
        <v>76.3</v>
      </c>
      <c r="V100" s="51">
        <v>100</v>
      </c>
      <c r="W100" s="51">
        <v>0</v>
      </c>
      <c r="X100" s="51">
        <v>454</v>
      </c>
      <c r="Y100" s="51">
        <v>235</v>
      </c>
      <c r="Z100" s="51">
        <v>50</v>
      </c>
      <c r="AA100" s="51">
        <v>0</v>
      </c>
      <c r="AB100" s="51">
        <v>500</v>
      </c>
      <c r="AC100" s="51">
        <v>250</v>
      </c>
      <c r="AD100" s="51">
        <v>2730</v>
      </c>
      <c r="AE100" s="51">
        <v>930</v>
      </c>
      <c r="AF100" s="51">
        <v>0</v>
      </c>
      <c r="AG100" s="51">
        <v>0</v>
      </c>
      <c r="AH100" s="51">
        <v>4490</v>
      </c>
      <c r="AI100" s="51">
        <v>2150</v>
      </c>
      <c r="AJ100" s="51">
        <v>4490</v>
      </c>
      <c r="AK100" s="51">
        <v>2150</v>
      </c>
      <c r="AL100" s="51">
        <v>0</v>
      </c>
      <c r="AM100" s="51">
        <v>0</v>
      </c>
      <c r="AN100" s="51">
        <v>0</v>
      </c>
      <c r="AO100" s="51">
        <v>0</v>
      </c>
      <c r="AP100" s="51">
        <v>2472</v>
      </c>
      <c r="AQ100" s="51">
        <v>1040</v>
      </c>
      <c r="AR100" s="51">
        <f t="shared" si="22"/>
        <v>1903</v>
      </c>
      <c r="AS100" s="51">
        <f t="shared" si="23"/>
        <v>24.35</v>
      </c>
      <c r="AT100" s="51">
        <v>2003</v>
      </c>
      <c r="AU100" s="51">
        <v>24.35</v>
      </c>
      <c r="AV100" s="51">
        <v>0</v>
      </c>
      <c r="AW100" s="51">
        <v>0</v>
      </c>
      <c r="AX100" s="51">
        <v>1945</v>
      </c>
      <c r="AY100" s="51">
        <v>0</v>
      </c>
      <c r="AZ100" s="51">
        <v>0</v>
      </c>
      <c r="BA100" s="51">
        <v>0</v>
      </c>
      <c r="BB100" s="51">
        <v>100</v>
      </c>
      <c r="BC100" s="51">
        <v>0</v>
      </c>
      <c r="BD100" s="51">
        <v>1300</v>
      </c>
      <c r="BE100" s="51">
        <v>315</v>
      </c>
      <c r="BF100" s="51">
        <v>4712.8238</v>
      </c>
      <c r="BG100" s="51">
        <v>0</v>
      </c>
      <c r="BH100" s="51">
        <v>0</v>
      </c>
      <c r="BI100" s="51">
        <v>0</v>
      </c>
      <c r="BJ100" s="51">
        <v>0</v>
      </c>
      <c r="BK100" s="51">
        <v>0</v>
      </c>
      <c r="BL100" s="51">
        <v>0</v>
      </c>
      <c r="BM100" s="51">
        <v>0</v>
      </c>
      <c r="BN100" s="51">
        <v>0</v>
      </c>
      <c r="BO100" s="51">
        <v>0</v>
      </c>
    </row>
    <row r="101" spans="1:67" ht="16.5" customHeight="1">
      <c r="A101" s="52"/>
      <c r="B101" s="52"/>
      <c r="C101" s="53" t="s">
        <v>94</v>
      </c>
      <c r="D101" s="51">
        <f>SUM(D10:D100)</f>
        <v>5872760.9290000005</v>
      </c>
      <c r="E101" s="51">
        <f aca="true" t="shared" si="24" ref="E101:BO101">SUM(E10:E100)</f>
        <v>2062718.2751000004</v>
      </c>
      <c r="F101" s="51">
        <f t="shared" si="24"/>
        <v>4955757.482399999</v>
      </c>
      <c r="G101" s="51">
        <f t="shared" si="24"/>
        <v>1860331.2081999998</v>
      </c>
      <c r="H101" s="51">
        <f t="shared" si="24"/>
        <v>1264527.0499000002</v>
      </c>
      <c r="I101" s="51">
        <f t="shared" si="24"/>
        <v>317483.2284</v>
      </c>
      <c r="J101" s="51">
        <f t="shared" si="24"/>
        <v>1886139.4621000001</v>
      </c>
      <c r="K101" s="51">
        <f t="shared" si="24"/>
        <v>787949.5176999999</v>
      </c>
      <c r="L101" s="51">
        <f t="shared" si="24"/>
        <v>652</v>
      </c>
      <c r="M101" s="51">
        <f t="shared" si="24"/>
        <v>177</v>
      </c>
      <c r="N101" s="51">
        <f t="shared" si="24"/>
        <v>1703812.47</v>
      </c>
      <c r="O101" s="51">
        <f t="shared" si="24"/>
        <v>592249.7810000001</v>
      </c>
      <c r="P101" s="51">
        <f t="shared" si="24"/>
        <v>128856.422</v>
      </c>
      <c r="Q101" s="51">
        <f t="shared" si="24"/>
        <v>54881.46099999998</v>
      </c>
      <c r="R101" s="51">
        <f t="shared" si="24"/>
        <v>179418.1</v>
      </c>
      <c r="S101" s="51">
        <f t="shared" si="24"/>
        <v>72556.15400000001</v>
      </c>
      <c r="T101" s="51">
        <f t="shared" si="24"/>
        <v>36435.3001</v>
      </c>
      <c r="U101" s="51">
        <f t="shared" si="24"/>
        <v>11050.229</v>
      </c>
      <c r="V101" s="51">
        <f t="shared" si="24"/>
        <v>38395.60019999999</v>
      </c>
      <c r="W101" s="51">
        <f t="shared" si="24"/>
        <v>10440.199999999999</v>
      </c>
      <c r="X101" s="51">
        <f t="shared" si="24"/>
        <v>855275.3001999999</v>
      </c>
      <c r="Y101" s="51">
        <f t="shared" si="24"/>
        <v>330319.95100000006</v>
      </c>
      <c r="Z101" s="51">
        <f t="shared" si="24"/>
        <v>801502.4</v>
      </c>
      <c r="AA101" s="51">
        <f t="shared" si="24"/>
        <v>317300.231</v>
      </c>
      <c r="AB101" s="51">
        <f t="shared" si="24"/>
        <v>191804</v>
      </c>
      <c r="AC101" s="51">
        <f t="shared" si="24"/>
        <v>32630.886000000002</v>
      </c>
      <c r="AD101" s="51">
        <f t="shared" si="24"/>
        <v>220244.84720000002</v>
      </c>
      <c r="AE101" s="51">
        <f t="shared" si="24"/>
        <v>69574.82199999999</v>
      </c>
      <c r="AF101" s="51">
        <f t="shared" si="24"/>
        <v>0</v>
      </c>
      <c r="AG101" s="51">
        <f t="shared" si="24"/>
        <v>0</v>
      </c>
      <c r="AH101" s="51">
        <f t="shared" si="24"/>
        <v>424290.0063</v>
      </c>
      <c r="AI101" s="51">
        <f t="shared" si="24"/>
        <v>164837.55800000002</v>
      </c>
      <c r="AJ101" s="51">
        <f t="shared" si="24"/>
        <v>423690.0063</v>
      </c>
      <c r="AK101" s="51">
        <f t="shared" si="24"/>
        <v>164737.55800000002</v>
      </c>
      <c r="AL101" s="51">
        <f t="shared" si="24"/>
        <v>142524.3004</v>
      </c>
      <c r="AM101" s="51">
        <f t="shared" si="24"/>
        <v>86313.3</v>
      </c>
      <c r="AN101" s="51">
        <f t="shared" si="24"/>
        <v>26292.3001</v>
      </c>
      <c r="AO101" s="51">
        <f t="shared" si="24"/>
        <v>9129.8</v>
      </c>
      <c r="AP101" s="51">
        <f t="shared" si="24"/>
        <v>184220.80020000003</v>
      </c>
      <c r="AQ101" s="51">
        <f t="shared" si="24"/>
        <v>79545.79999999999</v>
      </c>
      <c r="AR101" s="51">
        <f t="shared" si="24"/>
        <v>268742.4550999999</v>
      </c>
      <c r="AS101" s="51">
        <f t="shared" si="24"/>
        <v>34162.09</v>
      </c>
      <c r="AT101" s="51">
        <f t="shared" si="24"/>
        <v>614118.4433999999</v>
      </c>
      <c r="AU101" s="51">
        <f t="shared" si="24"/>
        <v>149258.25149999998</v>
      </c>
      <c r="AV101" s="51">
        <f t="shared" si="24"/>
        <v>2147.615</v>
      </c>
      <c r="AW101" s="51">
        <f t="shared" si="24"/>
        <v>0</v>
      </c>
      <c r="AX101" s="51">
        <f t="shared" si="24"/>
        <v>566129.8211</v>
      </c>
      <c r="AY101" s="51">
        <f t="shared" si="24"/>
        <v>144876.6845</v>
      </c>
      <c r="AZ101" s="51">
        <f t="shared" si="24"/>
        <v>2147.615</v>
      </c>
      <c r="BA101" s="51">
        <f t="shared" si="24"/>
        <v>0</v>
      </c>
      <c r="BB101" s="51">
        <f t="shared" si="24"/>
        <v>347523.6033</v>
      </c>
      <c r="BC101" s="51">
        <f t="shared" si="24"/>
        <v>115096.1615</v>
      </c>
      <c r="BD101" s="51">
        <f t="shared" si="24"/>
        <v>1223284.7860000003</v>
      </c>
      <c r="BE101" s="51">
        <f t="shared" si="24"/>
        <v>232790.32900000003</v>
      </c>
      <c r="BF101" s="51">
        <f t="shared" si="24"/>
        <v>308050.84870000015</v>
      </c>
      <c r="BG101" s="51">
        <f t="shared" si="24"/>
        <v>161624.822</v>
      </c>
      <c r="BH101" s="51">
        <f t="shared" si="24"/>
        <v>200</v>
      </c>
      <c r="BI101" s="51">
        <f t="shared" si="24"/>
        <v>0</v>
      </c>
      <c r="BJ101" s="51">
        <f t="shared" si="24"/>
        <v>-6949.9999</v>
      </c>
      <c r="BK101" s="51">
        <f t="shared" si="24"/>
        <v>-4596.389999999999</v>
      </c>
      <c r="BL101" s="51">
        <f t="shared" si="24"/>
        <v>-262206.1999</v>
      </c>
      <c r="BM101" s="51">
        <f t="shared" si="24"/>
        <v>-72335.53259999999</v>
      </c>
      <c r="BN101" s="51">
        <f t="shared" si="24"/>
        <v>0</v>
      </c>
      <c r="BO101" s="51">
        <f t="shared" si="24"/>
        <v>0</v>
      </c>
    </row>
    <row r="102" spans="1:67" ht="18" customHeight="1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</row>
  </sheetData>
  <sheetProtection/>
  <protectedRanges>
    <protectedRange sqref="AT10:BO100" name="Range3"/>
    <protectedRange sqref="C101" name="Range1"/>
    <protectedRange sqref="J10:AQ100" name="Range2"/>
    <protectedRange sqref="C10:C100" name="Range1_1"/>
  </protectedRanges>
  <mergeCells count="51">
    <mergeCell ref="J7:K7"/>
    <mergeCell ref="J6:M6"/>
    <mergeCell ref="L7:M7"/>
    <mergeCell ref="X7:Y7"/>
    <mergeCell ref="V7:W7"/>
    <mergeCell ref="Z7:AA7"/>
    <mergeCell ref="T7:U7"/>
    <mergeCell ref="AV7:AW7"/>
    <mergeCell ref="AF6:AG7"/>
    <mergeCell ref="AJ7:AK7"/>
    <mergeCell ref="BN7:BO7"/>
    <mergeCell ref="BJ5:BK7"/>
    <mergeCell ref="AR7:AS7"/>
    <mergeCell ref="A2:I2"/>
    <mergeCell ref="AH6:AI7"/>
    <mergeCell ref="P7:Q7"/>
    <mergeCell ref="A3:A8"/>
    <mergeCell ref="J5:BC5"/>
    <mergeCell ref="C3:C8"/>
    <mergeCell ref="N6:O7"/>
    <mergeCell ref="AL6:AM7"/>
    <mergeCell ref="J4:BC4"/>
    <mergeCell ref="AX6:BC6"/>
    <mergeCell ref="BD3:BO3"/>
    <mergeCell ref="BD4:BI4"/>
    <mergeCell ref="BD5:BG5"/>
    <mergeCell ref="BH5:BI7"/>
    <mergeCell ref="BD6:BE7"/>
    <mergeCell ref="BF6:BG7"/>
    <mergeCell ref="BJ4:BO4"/>
    <mergeCell ref="BL7:BM7"/>
    <mergeCell ref="D7:E7"/>
    <mergeCell ref="F7:G7"/>
    <mergeCell ref="H7:I7"/>
    <mergeCell ref="J3:BC3"/>
    <mergeCell ref="AD7:AE7"/>
    <mergeCell ref="P6:AE6"/>
    <mergeCell ref="AP6:AQ7"/>
    <mergeCell ref="BB7:BC7"/>
    <mergeCell ref="AJ6:AK6"/>
    <mergeCell ref="AN6:AO6"/>
    <mergeCell ref="B3:B8"/>
    <mergeCell ref="BL5:BO6"/>
    <mergeCell ref="AR6:AW6"/>
    <mergeCell ref="R7:S7"/>
    <mergeCell ref="AT7:AU7"/>
    <mergeCell ref="AX7:AY7"/>
    <mergeCell ref="AN7:AO7"/>
    <mergeCell ref="AZ7:BA7"/>
    <mergeCell ref="AB7:AC7"/>
    <mergeCell ref="D3:I6"/>
  </mergeCells>
  <printOptions/>
  <pageMargins left="0.2755905511811024" right="0.2362204724409449" top="0.2362204724409449" bottom="0.1968503937007874" header="0.2362204724409449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128"/>
  <sheetViews>
    <sheetView zoomScalePageLayoutView="0" workbookViewId="0" topLeftCell="B2">
      <pane xSplit="2" ySplit="8" topLeftCell="D10" activePane="bottomRight" state="frozen"/>
      <selection pane="topLeft"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ColWidth="8.796875" defaultRowHeight="15"/>
  <cols>
    <col min="1" max="1" width="0.8984375" style="2" hidden="1" customWidth="1"/>
    <col min="2" max="2" width="3.8984375" style="2" customWidth="1"/>
    <col min="3" max="3" width="16.09765625" style="2" customWidth="1"/>
    <col min="4" max="4" width="9" style="2" customWidth="1"/>
    <col min="5" max="5" width="9.69921875" style="2" customWidth="1"/>
    <col min="6" max="6" width="8.8984375" style="2" customWidth="1"/>
    <col min="7" max="7" width="9.09765625" style="2" customWidth="1"/>
    <col min="8" max="8" width="8.19921875" style="2" customWidth="1"/>
    <col min="9" max="9" width="9.09765625" style="2" customWidth="1"/>
    <col min="10" max="10" width="9.19921875" style="2" customWidth="1"/>
    <col min="11" max="12" width="9.3984375" style="2" customWidth="1"/>
    <col min="13" max="21" width="9.09765625" style="2" customWidth="1"/>
    <col min="22" max="22" width="8.69921875" style="2" customWidth="1"/>
    <col min="23" max="23" width="9.09765625" style="2" customWidth="1"/>
    <col min="24" max="24" width="8.59765625" style="2" customWidth="1"/>
    <col min="25" max="25" width="9.09765625" style="2" customWidth="1"/>
    <col min="26" max="26" width="8.3984375" style="2" customWidth="1"/>
    <col min="27" max="27" width="7.69921875" style="2" customWidth="1"/>
    <col min="28" max="28" width="8.3984375" style="2" customWidth="1"/>
    <col min="29" max="29" width="8.59765625" style="2" customWidth="1"/>
    <col min="30" max="30" width="9" style="2" customWidth="1"/>
    <col min="31" max="31" width="10.5" style="2" customWidth="1"/>
    <col min="32" max="32" width="8.3984375" style="2" customWidth="1"/>
    <col min="33" max="34" width="7.69921875" style="2" customWidth="1"/>
    <col min="35" max="35" width="9.8984375" style="2" customWidth="1"/>
    <col min="36" max="36" width="7.3984375" style="2" customWidth="1"/>
    <col min="37" max="37" width="7.69921875" style="2" customWidth="1"/>
    <col min="38" max="39" width="7.8984375" style="2" customWidth="1"/>
    <col min="40" max="40" width="9.3984375" style="2" customWidth="1"/>
    <col min="41" max="45" width="9.19921875" style="2" customWidth="1"/>
    <col min="46" max="46" width="11.09765625" style="2" customWidth="1"/>
    <col min="47" max="69" width="9.19921875" style="2" customWidth="1"/>
    <col min="70" max="70" width="8.19921875" style="2" customWidth="1"/>
    <col min="71" max="71" width="9" style="2" customWidth="1"/>
    <col min="72" max="72" width="8.69921875" style="2" customWidth="1"/>
    <col min="73" max="73" width="9.19921875" style="2" customWidth="1"/>
    <col min="74" max="74" width="7.69921875" style="2" customWidth="1"/>
    <col min="75" max="75" width="9" style="2" customWidth="1"/>
    <col min="76" max="76" width="8.5" style="2" customWidth="1"/>
    <col min="77" max="93" width="9.19921875" style="2" customWidth="1"/>
    <col min="94" max="94" width="8.8984375" style="2" customWidth="1"/>
    <col min="95" max="95" width="9.09765625" style="2" customWidth="1"/>
    <col min="96" max="96" width="9.59765625" style="2" customWidth="1"/>
    <col min="97" max="97" width="8.8984375" style="2" customWidth="1"/>
    <col min="98" max="98" width="9.59765625" style="2" customWidth="1"/>
    <col min="99" max="99" width="8.59765625" style="2" customWidth="1"/>
    <col min="100" max="100" width="9.09765625" style="2" customWidth="1"/>
    <col min="101" max="101" width="8.8984375" style="2" customWidth="1"/>
    <col min="102" max="102" width="10.19921875" style="2" customWidth="1"/>
    <col min="103" max="103" width="9.8984375" style="2" customWidth="1"/>
    <col min="104" max="104" width="8.69921875" style="2" customWidth="1"/>
    <col min="105" max="105" width="8.5" style="2" customWidth="1"/>
    <col min="106" max="106" width="7.5" style="2" customWidth="1"/>
    <col min="107" max="108" width="7.8984375" style="2" customWidth="1"/>
    <col min="109" max="109" width="7.69921875" style="2" customWidth="1"/>
    <col min="110" max="110" width="9.59765625" style="2" customWidth="1"/>
    <col min="111" max="111" width="8.8984375" style="2" customWidth="1"/>
    <col min="112" max="112" width="7.8984375" style="2" customWidth="1"/>
    <col min="113" max="113" width="8.09765625" style="2" customWidth="1"/>
    <col min="114" max="115" width="7.5" style="2" customWidth="1"/>
    <col min="116" max="116" width="9.69921875" style="2" customWidth="1"/>
    <col min="117" max="16384" width="9" style="2" customWidth="1"/>
  </cols>
  <sheetData>
    <row r="1" spans="2:115" ht="17.25" customHeight="1">
      <c r="B1" s="154" t="s">
        <v>2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5" ht="25.5" customHeight="1">
      <c r="B2" s="155" t="s">
        <v>19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3:105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56" t="s">
        <v>6</v>
      </c>
      <c r="AK3" s="156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159" t="s">
        <v>4</v>
      </c>
      <c r="C4" s="157" t="s">
        <v>0</v>
      </c>
      <c r="D4" s="160" t="s">
        <v>20</v>
      </c>
      <c r="E4" s="161"/>
      <c r="F4" s="161"/>
      <c r="G4" s="161"/>
      <c r="H4" s="161"/>
      <c r="I4" s="162"/>
      <c r="J4" s="169" t="s">
        <v>34</v>
      </c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1"/>
    </row>
    <row r="5" spans="2:117" ht="16.5" customHeight="1">
      <c r="B5" s="159"/>
      <c r="C5" s="157"/>
      <c r="D5" s="163"/>
      <c r="E5" s="164"/>
      <c r="F5" s="164"/>
      <c r="G5" s="164"/>
      <c r="H5" s="164"/>
      <c r="I5" s="165"/>
      <c r="J5" s="135" t="s">
        <v>35</v>
      </c>
      <c r="K5" s="136"/>
      <c r="L5" s="136"/>
      <c r="M5" s="137"/>
      <c r="N5" s="145" t="s">
        <v>24</v>
      </c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7"/>
      <c r="AD5" s="135" t="s">
        <v>37</v>
      </c>
      <c r="AE5" s="136"/>
      <c r="AF5" s="136"/>
      <c r="AG5" s="137"/>
      <c r="AH5" s="135" t="s">
        <v>38</v>
      </c>
      <c r="AI5" s="136"/>
      <c r="AJ5" s="136"/>
      <c r="AK5" s="137"/>
      <c r="AL5" s="135" t="s">
        <v>39</v>
      </c>
      <c r="AM5" s="136"/>
      <c r="AN5" s="136"/>
      <c r="AO5" s="137"/>
      <c r="AP5" s="151" t="s">
        <v>33</v>
      </c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3"/>
      <c r="BR5" s="135" t="s">
        <v>42</v>
      </c>
      <c r="BS5" s="136"/>
      <c r="BT5" s="136"/>
      <c r="BU5" s="137"/>
      <c r="BV5" s="135" t="s">
        <v>43</v>
      </c>
      <c r="BW5" s="136"/>
      <c r="BX5" s="136"/>
      <c r="BY5" s="137"/>
      <c r="BZ5" s="143" t="s">
        <v>30</v>
      </c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4" t="s">
        <v>47</v>
      </c>
      <c r="CQ5" s="144"/>
      <c r="CR5" s="144"/>
      <c r="CS5" s="144"/>
      <c r="CT5" s="121" t="s">
        <v>9</v>
      </c>
      <c r="CU5" s="122"/>
      <c r="CV5" s="122"/>
      <c r="CW5" s="123"/>
      <c r="CX5" s="127" t="s">
        <v>18</v>
      </c>
      <c r="CY5" s="128"/>
      <c r="CZ5" s="128"/>
      <c r="DA5" s="129"/>
      <c r="DB5" s="127" t="s">
        <v>7</v>
      </c>
      <c r="DC5" s="128"/>
      <c r="DD5" s="128"/>
      <c r="DE5" s="129"/>
      <c r="DF5" s="127" t="s">
        <v>8</v>
      </c>
      <c r="DG5" s="128"/>
      <c r="DH5" s="128"/>
      <c r="DI5" s="128"/>
      <c r="DJ5" s="128"/>
      <c r="DK5" s="129"/>
      <c r="DL5" s="142" t="s">
        <v>32</v>
      </c>
      <c r="DM5" s="142"/>
    </row>
    <row r="6" spans="2:117" ht="105.75" customHeight="1">
      <c r="B6" s="159"/>
      <c r="C6" s="157"/>
      <c r="D6" s="166"/>
      <c r="E6" s="167"/>
      <c r="F6" s="167"/>
      <c r="G6" s="167"/>
      <c r="H6" s="167"/>
      <c r="I6" s="168"/>
      <c r="J6" s="138"/>
      <c r="K6" s="139"/>
      <c r="L6" s="139"/>
      <c r="M6" s="140"/>
      <c r="N6" s="124" t="s">
        <v>23</v>
      </c>
      <c r="O6" s="125"/>
      <c r="P6" s="125"/>
      <c r="Q6" s="126"/>
      <c r="R6" s="144" t="s">
        <v>22</v>
      </c>
      <c r="S6" s="144"/>
      <c r="T6" s="144"/>
      <c r="U6" s="144"/>
      <c r="V6" s="144" t="s">
        <v>36</v>
      </c>
      <c r="W6" s="144"/>
      <c r="X6" s="144"/>
      <c r="Y6" s="144"/>
      <c r="Z6" s="144" t="s">
        <v>21</v>
      </c>
      <c r="AA6" s="144"/>
      <c r="AB6" s="144"/>
      <c r="AC6" s="144"/>
      <c r="AD6" s="138"/>
      <c r="AE6" s="139"/>
      <c r="AF6" s="139"/>
      <c r="AG6" s="140"/>
      <c r="AH6" s="138"/>
      <c r="AI6" s="139"/>
      <c r="AJ6" s="139"/>
      <c r="AK6" s="140"/>
      <c r="AL6" s="138"/>
      <c r="AM6" s="139"/>
      <c r="AN6" s="139"/>
      <c r="AO6" s="140"/>
      <c r="AP6" s="148" t="s">
        <v>25</v>
      </c>
      <c r="AQ6" s="149"/>
      <c r="AR6" s="149"/>
      <c r="AS6" s="150"/>
      <c r="AT6" s="148" t="s">
        <v>26</v>
      </c>
      <c r="AU6" s="149"/>
      <c r="AV6" s="149"/>
      <c r="AW6" s="150"/>
      <c r="AX6" s="172" t="s">
        <v>27</v>
      </c>
      <c r="AY6" s="173"/>
      <c r="AZ6" s="173"/>
      <c r="BA6" s="174"/>
      <c r="BB6" s="172" t="s">
        <v>28</v>
      </c>
      <c r="BC6" s="173"/>
      <c r="BD6" s="173"/>
      <c r="BE6" s="174"/>
      <c r="BF6" s="141" t="s">
        <v>29</v>
      </c>
      <c r="BG6" s="141"/>
      <c r="BH6" s="141"/>
      <c r="BI6" s="141"/>
      <c r="BJ6" s="141" t="s">
        <v>40</v>
      </c>
      <c r="BK6" s="141"/>
      <c r="BL6" s="141"/>
      <c r="BM6" s="141"/>
      <c r="BN6" s="141" t="s">
        <v>41</v>
      </c>
      <c r="BO6" s="141"/>
      <c r="BP6" s="141"/>
      <c r="BQ6" s="141"/>
      <c r="BR6" s="138"/>
      <c r="BS6" s="139"/>
      <c r="BT6" s="139"/>
      <c r="BU6" s="140"/>
      <c r="BV6" s="138"/>
      <c r="BW6" s="139"/>
      <c r="BX6" s="139"/>
      <c r="BY6" s="140"/>
      <c r="BZ6" s="176" t="s">
        <v>44</v>
      </c>
      <c r="CA6" s="177"/>
      <c r="CB6" s="177"/>
      <c r="CC6" s="178"/>
      <c r="CD6" s="175" t="s">
        <v>45</v>
      </c>
      <c r="CE6" s="125"/>
      <c r="CF6" s="125"/>
      <c r="CG6" s="126"/>
      <c r="CH6" s="124" t="s">
        <v>46</v>
      </c>
      <c r="CI6" s="125"/>
      <c r="CJ6" s="125"/>
      <c r="CK6" s="126"/>
      <c r="CL6" s="124" t="s">
        <v>48</v>
      </c>
      <c r="CM6" s="125"/>
      <c r="CN6" s="125"/>
      <c r="CO6" s="126"/>
      <c r="CP6" s="144"/>
      <c r="CQ6" s="144"/>
      <c r="CR6" s="144"/>
      <c r="CS6" s="144"/>
      <c r="CT6" s="124"/>
      <c r="CU6" s="125"/>
      <c r="CV6" s="125"/>
      <c r="CW6" s="126"/>
      <c r="CX6" s="130"/>
      <c r="CY6" s="131"/>
      <c r="CZ6" s="131"/>
      <c r="DA6" s="132"/>
      <c r="DB6" s="130"/>
      <c r="DC6" s="131"/>
      <c r="DD6" s="131"/>
      <c r="DE6" s="132"/>
      <c r="DF6" s="130"/>
      <c r="DG6" s="131"/>
      <c r="DH6" s="131"/>
      <c r="DI6" s="131"/>
      <c r="DJ6" s="131"/>
      <c r="DK6" s="132"/>
      <c r="DL6" s="142"/>
      <c r="DM6" s="142"/>
    </row>
    <row r="7" spans="2:117" ht="25.5" customHeight="1">
      <c r="B7" s="159"/>
      <c r="C7" s="157"/>
      <c r="D7" s="120" t="s">
        <v>15</v>
      </c>
      <c r="E7" s="120"/>
      <c r="F7" s="120" t="s">
        <v>14</v>
      </c>
      <c r="G7" s="120"/>
      <c r="H7" s="120" t="s">
        <v>5</v>
      </c>
      <c r="I7" s="120"/>
      <c r="J7" s="120" t="s">
        <v>12</v>
      </c>
      <c r="K7" s="120"/>
      <c r="L7" s="120" t="s">
        <v>13</v>
      </c>
      <c r="M7" s="120"/>
      <c r="N7" s="120" t="s">
        <v>12</v>
      </c>
      <c r="O7" s="120"/>
      <c r="P7" s="120" t="s">
        <v>13</v>
      </c>
      <c r="Q7" s="120"/>
      <c r="R7" s="120" t="s">
        <v>12</v>
      </c>
      <c r="S7" s="120"/>
      <c r="T7" s="120" t="s">
        <v>13</v>
      </c>
      <c r="U7" s="120"/>
      <c r="V7" s="120" t="s">
        <v>12</v>
      </c>
      <c r="W7" s="120"/>
      <c r="X7" s="120" t="s">
        <v>13</v>
      </c>
      <c r="Y7" s="120"/>
      <c r="Z7" s="120" t="s">
        <v>12</v>
      </c>
      <c r="AA7" s="120"/>
      <c r="AB7" s="120" t="s">
        <v>13</v>
      </c>
      <c r="AC7" s="120"/>
      <c r="AD7" s="120" t="s">
        <v>12</v>
      </c>
      <c r="AE7" s="120"/>
      <c r="AF7" s="120" t="s">
        <v>13</v>
      </c>
      <c r="AG7" s="120"/>
      <c r="AH7" s="120" t="s">
        <v>12</v>
      </c>
      <c r="AI7" s="120"/>
      <c r="AJ7" s="120" t="s">
        <v>13</v>
      </c>
      <c r="AK7" s="120"/>
      <c r="AL7" s="120" t="s">
        <v>12</v>
      </c>
      <c r="AM7" s="120"/>
      <c r="AN7" s="120" t="s">
        <v>13</v>
      </c>
      <c r="AO7" s="120"/>
      <c r="AP7" s="120" t="s">
        <v>12</v>
      </c>
      <c r="AQ7" s="120"/>
      <c r="AR7" s="120" t="s">
        <v>13</v>
      </c>
      <c r="AS7" s="120"/>
      <c r="AT7" s="120" t="s">
        <v>12</v>
      </c>
      <c r="AU7" s="120"/>
      <c r="AV7" s="120" t="s">
        <v>13</v>
      </c>
      <c r="AW7" s="120"/>
      <c r="AX7" s="120" t="s">
        <v>12</v>
      </c>
      <c r="AY7" s="120"/>
      <c r="AZ7" s="120" t="s">
        <v>13</v>
      </c>
      <c r="BA7" s="120"/>
      <c r="BB7" s="120" t="s">
        <v>12</v>
      </c>
      <c r="BC7" s="120"/>
      <c r="BD7" s="120" t="s">
        <v>13</v>
      </c>
      <c r="BE7" s="120"/>
      <c r="BF7" s="120" t="s">
        <v>12</v>
      </c>
      <c r="BG7" s="120"/>
      <c r="BH7" s="120" t="s">
        <v>13</v>
      </c>
      <c r="BI7" s="120"/>
      <c r="BJ7" s="120" t="s">
        <v>12</v>
      </c>
      <c r="BK7" s="120"/>
      <c r="BL7" s="120" t="s">
        <v>13</v>
      </c>
      <c r="BM7" s="120"/>
      <c r="BN7" s="120" t="s">
        <v>12</v>
      </c>
      <c r="BO7" s="120"/>
      <c r="BP7" s="120" t="s">
        <v>13</v>
      </c>
      <c r="BQ7" s="120"/>
      <c r="BR7" s="120" t="s">
        <v>12</v>
      </c>
      <c r="BS7" s="120"/>
      <c r="BT7" s="120" t="s">
        <v>13</v>
      </c>
      <c r="BU7" s="120"/>
      <c r="BV7" s="120" t="s">
        <v>12</v>
      </c>
      <c r="BW7" s="120"/>
      <c r="BX7" s="120" t="s">
        <v>13</v>
      </c>
      <c r="BY7" s="120"/>
      <c r="BZ7" s="120" t="s">
        <v>12</v>
      </c>
      <c r="CA7" s="120"/>
      <c r="CB7" s="120" t="s">
        <v>13</v>
      </c>
      <c r="CC7" s="120"/>
      <c r="CD7" s="120" t="s">
        <v>12</v>
      </c>
      <c r="CE7" s="120"/>
      <c r="CF7" s="120" t="s">
        <v>13</v>
      </c>
      <c r="CG7" s="120"/>
      <c r="CH7" s="120" t="s">
        <v>12</v>
      </c>
      <c r="CI7" s="120"/>
      <c r="CJ7" s="120" t="s">
        <v>13</v>
      </c>
      <c r="CK7" s="120"/>
      <c r="CL7" s="120" t="s">
        <v>12</v>
      </c>
      <c r="CM7" s="120"/>
      <c r="CN7" s="120" t="s">
        <v>13</v>
      </c>
      <c r="CO7" s="120"/>
      <c r="CP7" s="120" t="s">
        <v>12</v>
      </c>
      <c r="CQ7" s="120"/>
      <c r="CR7" s="120" t="s">
        <v>13</v>
      </c>
      <c r="CS7" s="120"/>
      <c r="CT7" s="120" t="s">
        <v>12</v>
      </c>
      <c r="CU7" s="120"/>
      <c r="CV7" s="120" t="s">
        <v>13</v>
      </c>
      <c r="CW7" s="120"/>
      <c r="CX7" s="120" t="s">
        <v>12</v>
      </c>
      <c r="CY7" s="120"/>
      <c r="CZ7" s="120" t="s">
        <v>13</v>
      </c>
      <c r="DA7" s="120"/>
      <c r="DB7" s="120" t="s">
        <v>12</v>
      </c>
      <c r="DC7" s="120"/>
      <c r="DD7" s="120" t="s">
        <v>13</v>
      </c>
      <c r="DE7" s="120"/>
      <c r="DF7" s="133" t="s">
        <v>31</v>
      </c>
      <c r="DG7" s="134"/>
      <c r="DH7" s="120" t="s">
        <v>12</v>
      </c>
      <c r="DI7" s="120"/>
      <c r="DJ7" s="120" t="s">
        <v>13</v>
      </c>
      <c r="DK7" s="120"/>
      <c r="DL7" s="120" t="s">
        <v>13</v>
      </c>
      <c r="DM7" s="120"/>
    </row>
    <row r="8" spans="2:117" ht="48" customHeight="1">
      <c r="B8" s="159"/>
      <c r="C8" s="157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aca="true" t="shared" si="0" ref="D10:D20">F10+H10-DL10</f>
        <v>0</v>
      </c>
      <c r="E10" s="27">
        <f aca="true" t="shared" si="1" ref="E10:E20">G10+I10-DM10</f>
        <v>0</v>
      </c>
      <c r="F10" s="13">
        <f aca="true" t="shared" si="2" ref="F10:G20">J10+AD10+AH10+AL10+BR10+BV10+CP10+CT10+CX10+DB10+DH10</f>
        <v>0</v>
      </c>
      <c r="G10" s="13">
        <f t="shared" si="2"/>
        <v>0</v>
      </c>
      <c r="H10" s="13">
        <f aca="true" t="shared" si="3" ref="H10:H20">L10+AF10+AJ10+AN10+BT10+BX10+CR10+CV10+CZ10+DD10+DJ10</f>
        <v>0</v>
      </c>
      <c r="I10" s="13">
        <f aca="true" t="shared" si="4" ref="I10:I20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aca="true" t="shared" si="5" ref="DF11:DF20">DH11+DJ11-DL11</f>
        <v>0</v>
      </c>
      <c r="DG11" s="14">
        <f aca="true" t="shared" si="6" ref="DG11:DG20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2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2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2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2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2:117" s="8" customFormat="1" ht="24.75" customHeight="1">
      <c r="B21" s="158" t="s">
        <v>1</v>
      </c>
      <c r="C21" s="158"/>
      <c r="D21" s="11">
        <f aca="true" t="shared" si="7" ref="D21:CQ21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aca="true" t="shared" si="8" ref="CR21:DK21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ht="16.5" customHeight="1">
      <c r="A22" s="8"/>
    </row>
    <row r="23" ht="16.5" customHeight="1">
      <c r="A23" s="8"/>
    </row>
    <row r="24" ht="16.5" customHeight="1">
      <c r="A24" s="8"/>
    </row>
    <row r="25" ht="16.5" customHeight="1">
      <c r="A25" s="8"/>
    </row>
    <row r="26" ht="16.5" customHeight="1">
      <c r="A26" s="8"/>
    </row>
    <row r="27" ht="16.5" customHeight="1">
      <c r="A27" s="8"/>
    </row>
    <row r="28" ht="16.5" customHeight="1">
      <c r="A28" s="8"/>
    </row>
    <row r="29" ht="16.5" customHeight="1">
      <c r="A29" s="8"/>
    </row>
    <row r="30" ht="16.5" customHeight="1">
      <c r="A30" s="8"/>
    </row>
    <row r="31" ht="16.5" customHeight="1">
      <c r="A31" s="8"/>
    </row>
    <row r="32" ht="16.5" customHeight="1">
      <c r="A32" s="8"/>
    </row>
    <row r="33" ht="16.5" customHeight="1">
      <c r="A33" s="8"/>
    </row>
    <row r="34" ht="16.5" customHeight="1">
      <c r="A34" s="8"/>
    </row>
    <row r="35" ht="16.5" customHeight="1">
      <c r="A35" s="8"/>
    </row>
    <row r="36" ht="16.5" customHeight="1">
      <c r="A36" s="8"/>
    </row>
    <row r="37" ht="16.5" customHeight="1">
      <c r="A37" s="8"/>
    </row>
    <row r="38" ht="16.5" customHeight="1">
      <c r="A38" s="8"/>
    </row>
    <row r="39" ht="16.5" customHeight="1">
      <c r="A39" s="8"/>
    </row>
    <row r="40" ht="16.5" customHeight="1">
      <c r="A40" s="8"/>
    </row>
    <row r="41" ht="16.5" customHeight="1">
      <c r="A41" s="8"/>
    </row>
    <row r="42" ht="16.5" customHeight="1">
      <c r="A42" s="8"/>
    </row>
    <row r="43" ht="16.5" customHeight="1">
      <c r="A43" s="8"/>
    </row>
    <row r="44" ht="16.5" customHeight="1">
      <c r="A44" s="8"/>
    </row>
    <row r="45" ht="16.5" customHeight="1">
      <c r="A45" s="8"/>
    </row>
    <row r="46" ht="16.5" customHeight="1">
      <c r="A46" s="8"/>
    </row>
    <row r="47" ht="16.5" customHeight="1">
      <c r="A47" s="8"/>
    </row>
    <row r="48" ht="16.5" customHeight="1">
      <c r="A48" s="8"/>
    </row>
    <row r="49" ht="16.5" customHeight="1">
      <c r="A49" s="8"/>
    </row>
    <row r="50" ht="16.5" customHeight="1">
      <c r="A50" s="8"/>
    </row>
    <row r="51" ht="16.5" customHeight="1">
      <c r="A51" s="8"/>
    </row>
    <row r="52" ht="16.5" customHeight="1">
      <c r="A52" s="8"/>
    </row>
    <row r="53" ht="16.5" customHeight="1">
      <c r="A53" s="8"/>
    </row>
    <row r="54" ht="16.5" customHeight="1">
      <c r="A54" s="8"/>
    </row>
    <row r="55" ht="16.5" customHeight="1">
      <c r="A55" s="8"/>
    </row>
    <row r="56" ht="16.5" customHeight="1">
      <c r="A56" s="8"/>
    </row>
    <row r="57" ht="16.5" customHeight="1">
      <c r="A57" s="8"/>
    </row>
    <row r="58" ht="16.5" customHeight="1">
      <c r="A58" s="8"/>
    </row>
    <row r="59" ht="16.5" customHeight="1">
      <c r="A59" s="8"/>
    </row>
    <row r="60" ht="16.5" customHeight="1">
      <c r="A60" s="8"/>
    </row>
    <row r="61" ht="16.5" customHeight="1">
      <c r="A61" s="8"/>
    </row>
    <row r="62" ht="16.5" customHeight="1">
      <c r="A62" s="8"/>
    </row>
    <row r="63" ht="16.5" customHeight="1">
      <c r="A63" s="8"/>
    </row>
    <row r="64" ht="16.5" customHeight="1">
      <c r="A64" s="8"/>
    </row>
    <row r="65" ht="16.5" customHeight="1">
      <c r="A65" s="8"/>
    </row>
    <row r="66" ht="16.5" customHeight="1">
      <c r="A66" s="8"/>
    </row>
    <row r="67" ht="16.5" customHeight="1">
      <c r="A67" s="8"/>
    </row>
    <row r="68" ht="16.5" customHeight="1">
      <c r="A68" s="8"/>
    </row>
    <row r="69" ht="16.5" customHeight="1">
      <c r="A69" s="8"/>
    </row>
    <row r="70" ht="16.5" customHeight="1">
      <c r="A70" s="8"/>
    </row>
    <row r="71" ht="16.5" customHeight="1">
      <c r="A71" s="8"/>
    </row>
    <row r="72" ht="16.5" customHeight="1">
      <c r="A72" s="8"/>
    </row>
    <row r="73" ht="16.5" customHeight="1">
      <c r="A73" s="8"/>
    </row>
    <row r="74" ht="16.5" customHeight="1">
      <c r="A74" s="8"/>
    </row>
    <row r="75" ht="16.5" customHeight="1">
      <c r="A75" s="8"/>
    </row>
    <row r="76" ht="16.5" customHeight="1">
      <c r="A76" s="8"/>
    </row>
    <row r="77" ht="16.5" customHeight="1">
      <c r="A77" s="8"/>
    </row>
    <row r="78" ht="16.5" customHeight="1">
      <c r="A78" s="8"/>
    </row>
    <row r="79" ht="16.5" customHeight="1">
      <c r="A79" s="8"/>
    </row>
    <row r="80" ht="16.5" customHeight="1">
      <c r="A80" s="8"/>
    </row>
    <row r="81" ht="16.5" customHeight="1">
      <c r="A81" s="8"/>
    </row>
    <row r="82" ht="16.5" customHeight="1">
      <c r="A82" s="8"/>
    </row>
    <row r="83" ht="16.5" customHeight="1">
      <c r="A83" s="8"/>
    </row>
    <row r="84" ht="16.5" customHeight="1">
      <c r="A84" s="8"/>
    </row>
    <row r="85" ht="16.5" customHeight="1">
      <c r="A85" s="8"/>
    </row>
    <row r="86" ht="16.5" customHeight="1">
      <c r="A86" s="8"/>
    </row>
    <row r="87" ht="16.5" customHeight="1">
      <c r="A87" s="8"/>
    </row>
    <row r="88" ht="16.5" customHeight="1">
      <c r="A88" s="8"/>
    </row>
    <row r="89" ht="16.5" customHeight="1">
      <c r="A89" s="8"/>
    </row>
    <row r="90" ht="16.5" customHeight="1">
      <c r="A90" s="8"/>
    </row>
    <row r="91" ht="16.5" customHeight="1">
      <c r="A91" s="8"/>
    </row>
    <row r="92" ht="16.5" customHeight="1">
      <c r="A92" s="8"/>
    </row>
    <row r="93" ht="16.5" customHeight="1">
      <c r="A93" s="8"/>
    </row>
    <row r="94" ht="16.5" customHeight="1">
      <c r="A94" s="8"/>
    </row>
    <row r="95" ht="16.5" customHeight="1">
      <c r="A95" s="8"/>
    </row>
    <row r="96" ht="16.5" customHeight="1">
      <c r="A96" s="8"/>
    </row>
    <row r="97" ht="16.5" customHeight="1">
      <c r="A97" s="8"/>
    </row>
    <row r="98" ht="16.5" customHeight="1">
      <c r="A98" s="8"/>
    </row>
    <row r="99" ht="16.5" customHeight="1">
      <c r="A99" s="8"/>
    </row>
    <row r="100" ht="16.5" customHeight="1">
      <c r="A100" s="8"/>
    </row>
    <row r="101" ht="16.5" customHeight="1">
      <c r="A101" s="8"/>
    </row>
    <row r="102" ht="16.5" customHeight="1">
      <c r="A102" s="8"/>
    </row>
    <row r="103" ht="16.5" customHeight="1">
      <c r="A103" s="8"/>
    </row>
    <row r="104" ht="16.5" customHeight="1">
      <c r="A104" s="8"/>
    </row>
    <row r="105" ht="16.5" customHeight="1">
      <c r="A105" s="8"/>
    </row>
    <row r="106" ht="16.5" customHeight="1">
      <c r="A106" s="8"/>
    </row>
    <row r="107" ht="16.5" customHeight="1">
      <c r="A107" s="8"/>
    </row>
    <row r="108" ht="16.5" customHeight="1">
      <c r="A108" s="8"/>
    </row>
    <row r="109" ht="16.5" customHeight="1">
      <c r="A109" s="8"/>
    </row>
    <row r="110" ht="16.5" customHeight="1">
      <c r="A110" s="8"/>
    </row>
    <row r="111" ht="16.5" customHeight="1">
      <c r="A111" s="8"/>
    </row>
    <row r="112" ht="16.5" customHeight="1">
      <c r="A112" s="8"/>
    </row>
    <row r="113" ht="16.5" customHeight="1">
      <c r="A113" s="8"/>
    </row>
    <row r="114" ht="16.5" customHeight="1">
      <c r="A114" s="8"/>
    </row>
    <row r="115" ht="16.5" customHeight="1">
      <c r="A115" s="8"/>
    </row>
    <row r="116" ht="16.5" customHeight="1">
      <c r="A116" s="8"/>
    </row>
    <row r="117" ht="16.5" customHeight="1">
      <c r="A117" s="8"/>
    </row>
    <row r="118" ht="16.5" customHeight="1">
      <c r="A118" s="8"/>
    </row>
    <row r="119" ht="16.5" customHeight="1">
      <c r="A119" s="8"/>
    </row>
    <row r="120" ht="16.5" customHeight="1">
      <c r="A120" s="8"/>
    </row>
    <row r="121" ht="16.5" customHeight="1">
      <c r="A121" s="8"/>
    </row>
    <row r="122" ht="16.5" customHeight="1">
      <c r="A122" s="8"/>
    </row>
    <row r="123" ht="16.5" customHeight="1">
      <c r="A123" s="8"/>
    </row>
    <row r="124" ht="16.5" customHeight="1">
      <c r="A124" s="8"/>
    </row>
    <row r="125" spans="2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2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2:115" s="4" customFormat="1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2:115" s="4" customFormat="1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sheetProtection/>
  <mergeCells count="95">
    <mergeCell ref="CJ7:CK7"/>
    <mergeCell ref="AX7:AY7"/>
    <mergeCell ref="BR7:BS7"/>
    <mergeCell ref="AT7:AU7"/>
    <mergeCell ref="AV7:AW7"/>
    <mergeCell ref="AT6:AW6"/>
    <mergeCell ref="BZ6:CC6"/>
    <mergeCell ref="BB6:BE6"/>
    <mergeCell ref="BB7:BC7"/>
    <mergeCell ref="BX7:BY7"/>
    <mergeCell ref="AR7:AS7"/>
    <mergeCell ref="BH7:BI7"/>
    <mergeCell ref="BL7:BM7"/>
    <mergeCell ref="J7:K7"/>
    <mergeCell ref="R7:S7"/>
    <mergeCell ref="CP5:CS6"/>
    <mergeCell ref="CP7:CQ7"/>
    <mergeCell ref="AX6:BA6"/>
    <mergeCell ref="CD6:CG6"/>
    <mergeCell ref="BV5:BY6"/>
    <mergeCell ref="CR7:CS7"/>
    <mergeCell ref="CV7:CW7"/>
    <mergeCell ref="CX7:CY7"/>
    <mergeCell ref="CT7:CU7"/>
    <mergeCell ref="AB7:AC7"/>
    <mergeCell ref="CL7:CM7"/>
    <mergeCell ref="CN7:CO7"/>
    <mergeCell ref="BN7:BO7"/>
    <mergeCell ref="CH7:CI7"/>
    <mergeCell ref="AL7:AM7"/>
    <mergeCell ref="BJ7:BK7"/>
    <mergeCell ref="BT7:BU7"/>
    <mergeCell ref="BV7:BW7"/>
    <mergeCell ref="BD7:BE7"/>
    <mergeCell ref="BP7:BQ7"/>
    <mergeCell ref="CD7:CE7"/>
    <mergeCell ref="CB7:CC7"/>
    <mergeCell ref="B21:C21"/>
    <mergeCell ref="L7:M7"/>
    <mergeCell ref="AD7:AE7"/>
    <mergeCell ref="AF7:AG7"/>
    <mergeCell ref="F7:G7"/>
    <mergeCell ref="H7:I7"/>
    <mergeCell ref="N7:O7"/>
    <mergeCell ref="B4:B8"/>
    <mergeCell ref="D4:I6"/>
    <mergeCell ref="J4:DM4"/>
    <mergeCell ref="B1:AK1"/>
    <mergeCell ref="B2:AK2"/>
    <mergeCell ref="AJ3:AK3"/>
    <mergeCell ref="C4:C8"/>
    <mergeCell ref="P7:Q7"/>
    <mergeCell ref="T7:U7"/>
    <mergeCell ref="AH7:AI7"/>
    <mergeCell ref="AJ7:AK7"/>
    <mergeCell ref="D7:E7"/>
    <mergeCell ref="V7:W7"/>
    <mergeCell ref="CL6:CO6"/>
    <mergeCell ref="N5:AC5"/>
    <mergeCell ref="AP6:AS6"/>
    <mergeCell ref="Z6:AC6"/>
    <mergeCell ref="N6:Q6"/>
    <mergeCell ref="R6:U6"/>
    <mergeCell ref="AP5:BQ5"/>
    <mergeCell ref="BN6:BQ6"/>
    <mergeCell ref="J5:M6"/>
    <mergeCell ref="AD5:AG6"/>
    <mergeCell ref="CH6:CK6"/>
    <mergeCell ref="AP7:AQ7"/>
    <mergeCell ref="V6:Y6"/>
    <mergeCell ref="AH5:AK6"/>
    <mergeCell ref="Z7:AA7"/>
    <mergeCell ref="X7:Y7"/>
    <mergeCell ref="AL5:AO6"/>
    <mergeCell ref="AN7:AO7"/>
    <mergeCell ref="AZ7:BA7"/>
    <mergeCell ref="DL7:DM7"/>
    <mergeCell ref="BR5:BU6"/>
    <mergeCell ref="BF6:BI6"/>
    <mergeCell ref="BJ6:BM6"/>
    <mergeCell ref="BF7:BG7"/>
    <mergeCell ref="DL5:DM6"/>
    <mergeCell ref="CF7:CG7"/>
    <mergeCell ref="BZ5:CO5"/>
    <mergeCell ref="BZ7:CA7"/>
    <mergeCell ref="DH7:DI7"/>
    <mergeCell ref="CT5:CW6"/>
    <mergeCell ref="CX5:DA6"/>
    <mergeCell ref="DB5:DE6"/>
    <mergeCell ref="DF5:DK6"/>
    <mergeCell ref="DF7:DG7"/>
    <mergeCell ref="DJ7:DK7"/>
    <mergeCell ref="DD7:DE7"/>
    <mergeCell ref="DB7:DC7"/>
    <mergeCell ref="CZ7:DA7"/>
  </mergeCells>
  <printOptions/>
  <pageMargins left="0.18" right="0.19" top="0.23" bottom="0.2" header="0.17" footer="0.1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Admin</cp:lastModifiedBy>
  <cp:lastPrinted>2012-03-20T07:18:17Z</cp:lastPrinted>
  <dcterms:created xsi:type="dcterms:W3CDTF">2002-03-15T09:46:46Z</dcterms:created>
  <dcterms:modified xsi:type="dcterms:W3CDTF">2014-07-04T08:27:24Z</dcterms:modified>
  <cp:category/>
  <cp:version/>
  <cp:contentType/>
  <cp:contentStatus/>
</cp:coreProperties>
</file>