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424" activeTab="0"/>
  </bookViews>
  <sheets>
    <sheet name="Caxser" sheetId="1" r:id="rId1"/>
    <sheet name="GORC Cax" sheetId="2" r:id="rId2"/>
  </sheets>
  <definedNames>
    <definedName name="_xlnm.Print_Titles" localSheetId="0">'Caxser'!$3:$9</definedName>
  </definedNames>
  <calcPr fullCalcOnLoad="1"/>
</workbook>
</file>

<file path=xl/sharedStrings.xml><?xml version="1.0" encoding="utf-8"?>
<sst xmlns="http://schemas.openxmlformats.org/spreadsheetml/2006/main" count="433" uniqueCount="144">
  <si>
    <t xml:space="preserve">    ³Û¹ ÃíáõÙ` </t>
  </si>
  <si>
    <t xml:space="preserve">   ³Û¹ ÃíáõÙ`  </t>
  </si>
  <si>
    <t/>
  </si>
  <si>
    <t xml:space="preserve"> ՀԱՇՎԵՏՎՈՒԹՅՈՒՆ</t>
  </si>
  <si>
    <t>Հ/հ</t>
  </si>
  <si>
    <t>ԸՆԴԱՄԵՆԸ ԾԱԽՍԵՐ բյուջ. տող 300                                                                                                                                                                                                             (տող 2100+տող 2200+ տող 2300+                                                                                                                տող 2400 + տող 2500 + տող 2600 + տող 2700+ տող 2800 + տող 2900 + տող 3000+ տող 3100)</t>
  </si>
  <si>
    <t xml:space="preserve">ԸՆԴՀԱՆՈՒՐ ԲՆՈՒՅԹԻ ՀԱՄԱՅՆՔԱՅԻՆ ԾԱՌԱՅՈՒԹՅՈՒՆՆԵՐ`  ընդամենը   
(տող2110+տող2120+տող2130+
տող2140+տող2150  +տող2160+տող2170+տող2180)                                                                                                                                                                                    </t>
  </si>
  <si>
    <t xml:space="preserve"> Ընդամենը վարչական + ֆոնդային բյուջե</t>
  </si>
  <si>
    <t xml:space="preserve">հաշվարկ.                                                                                                                                                                                                                                       տարեկան </t>
  </si>
  <si>
    <t>փաստ. 
/հաշվետու ժամանակա
շրջան/</t>
  </si>
  <si>
    <t xml:space="preserve"> Ընդամենը վարչական բյուջե</t>
  </si>
  <si>
    <t>Ընդամենը ֆոնդային բյուջե</t>
  </si>
  <si>
    <t>Վարչական բյուջե</t>
  </si>
  <si>
    <t>Ֆոնդային բյուջե</t>
  </si>
  <si>
    <t xml:space="preserve">ՊԱՇՏՊԱՆՈՒԹՅՈՒՆ` ընդամենը                                                                                                                                                            բյուջ. տող 2200                                                                                                                                                                                                                                                                                    (տող 2210+տող 2220+ տող 2240+տող2250)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</si>
  <si>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ՀԱՍԱՐԱԿԱԿԱՆ ԿԱՐԳ, 
ԱՆՎՏԱՆԳ. ԵՎ ԴԱՏԱԿԱՆ ԳՈՐԾՈՒՆԵՈՒԹՅՈՒՆ` ընդամենը                                                                                                                                                                                                                բյուջ. տող 2300                                                                                                                                                                                                                                                                  (տող 2310+տող 2320+ տող 2330+տող 2340+տող 2350+տող 2360+տող 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</si>
  <si>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ՏՆՏԵՍԱԿԱՆ ՀԱՐԱԲԵՐՈՒԹՅՈՒՆՆԵՐ    ընդամենը                                                                                                                                                                                                                                                                (տող 2410+տող 2420+տող 2430+տող 2440+տող 2450+տող 2460+տող 2470+տող 2480+տող 2490)   </t>
  </si>
  <si>
    <t>ՇՐՋԱԿԱ ՄԻՋԱՎԱՅՐԻ ՊԱՇՏՊԱՆՈՒԹՅՈՒՆ 
(տող2510+տող2520+տող2530+տող2540+տող2550+տող2560)</t>
  </si>
  <si>
    <t>ԲՆԱԿԱՐԱՆԱՅԻՆ ՇԻՆԱՐԱՐՈՒԹՅՈՒՆ ԵՎ  ԿՈՄՈՒՆԱԼ ԾԱՌԱՅՈՒԹՅՈՒՆ                                                                                                                                                                                                                                        բյուջ. տող   (տող 2610+տող3620+տող3630+
տող3640+ տող3650+
տող3660)</t>
  </si>
  <si>
    <t>ԱՌՈՂՋԱՊԱՀՈՒԹՅՈՒՆ`  
 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(տող 2710 - տող 2720 
+տող2730+տող2740+տող2750+տող2760)</t>
  </si>
  <si>
    <t xml:space="preserve"> ՀԱՆԳԻՍՏ, ՄՇԱԿՈՒՅԹ և ԿՐՈՆ                                                                                                                            (տող 2810+տող2820+տող+2830+
տող2840+ - տող 2850+տող2860)</t>
  </si>
  <si>
    <t xml:space="preserve">ԿՐԹՈԻԹՅՈւՆ 
(տող2910+տող2920+տող2930+տող2940+տող2950+տող2960+տող2970+տող2980)
</t>
  </si>
  <si>
    <t>ՍՈՑԻԱԼԱԿԱՆ
ՊԱՇՏՊԱՆՈՒԹՅՈՒՆ  
(տող3010+տող3020+տող3030+տող3040+տող3050+տող3060+տող3070+տող3080+տող3090)</t>
  </si>
  <si>
    <t>ՀԻՄՆԱԿԱՆ ԲԱԺԻՆՆԵՐԻՆ ՉԴԱՍՎՈՂ ՊԱՀՈՒՍՏԱՅԻՆ ՖՈՆԴԵՐ (տող 3110)Ð</t>
  </si>
  <si>
    <t xml:space="preserve">Ք. Վարդենիս 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</si>
  <si>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</si>
  <si>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</si>
  <si>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</si>
  <si>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</si>
  <si>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</si>
  <si>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</si>
  <si>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</si>
  <si>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</si>
  <si>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</si>
  <si>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</si>
  <si>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Սոտք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</si>
  <si>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</si>
  <si>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</si>
  <si>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</si>
  <si>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</si>
  <si>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</si>
  <si>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</si>
  <si>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</si>
  <si>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</si>
  <si>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</si>
  <si>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</si>
  <si>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</si>
  <si>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</si>
  <si>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</si>
  <si>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</si>
  <si>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</si>
  <si>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</si>
  <si>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</si>
  <si>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</si>
  <si>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</si>
  <si>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</si>
  <si>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</si>
  <si>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</si>
  <si>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</si>
  <si>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</si>
  <si>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</si>
  <si>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</si>
  <si>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</si>
  <si>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</si>
  <si>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</si>
  <si>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</si>
  <si>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</si>
  <si>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</si>
  <si>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</si>
  <si>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</si>
  <si>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</si>
  <si>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</si>
  <si>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</si>
  <si>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</si>
  <si>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</si>
  <si>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</si>
  <si>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</si>
  <si>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</si>
  <si>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</si>
  <si>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</si>
  <si>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</si>
  <si>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</si>
  <si>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</si>
  <si>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</si>
  <si>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</si>
  <si>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</si>
  <si>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</si>
  <si>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</si>
  <si>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</si>
  <si>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</si>
  <si>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</si>
  <si>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</si>
  <si>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</si>
  <si>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</si>
  <si>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</si>
  <si>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</si>
  <si>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</si>
  <si>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</si>
  <si>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</si>
  <si>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</si>
  <si>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</si>
  <si>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</si>
  <si>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</si>
  <si>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</si>
  <si>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</si>
  <si>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</si>
  <si>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</si>
  <si>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</si>
  <si>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</si>
  <si>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</si>
  <si>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</si>
  <si>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</si>
  <si>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</si>
  <si>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</si>
  <si>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</si>
  <si>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</si>
  <si>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Համայնքի անվանումը</t>
  </si>
  <si>
    <t>ԸՆԴԱՄԵՆԸ ԲՅՈՒՋԵՏԱՅԻՆ ԾԱԽՍԵՐ                                                                                                                                                                                                      ( բյուջ.տող 4100 +տող 4200+տող4300+
տող 4400+տող 4500+տող4600+տող 4700)</t>
  </si>
  <si>
    <t xml:space="preserve">                                                                              Վ ա ր չ ա կ ա ն    բ յ ու ջ ե</t>
  </si>
  <si>
    <t xml:space="preserve">                                    Ա.  Ը ն թ ա ց ի կ   ծ ա խ ս ե ր  (բյուջ. տող 4050+տող5000+տող6000)</t>
  </si>
  <si>
    <t xml:space="preserve">   այդ թվում`  </t>
  </si>
  <si>
    <t xml:space="preserve">1.1 Աշխատանքի վարձատրություն (տող4110+տող4120+տող4130)                                                                                                                                                                                                                       </t>
  </si>
  <si>
    <t>ՙԴրամով վճարվող աշխատավարձեր և հավելավճարներ՚ (4110),
ՙԲնեղեն աշխատավարձեր և հավելավճարներ՚(4120)</t>
  </si>
  <si>
    <t>Սոցիալական ապահովության վճարներ
(տող 4130)</t>
  </si>
  <si>
    <t xml:space="preserve">տարեկան </t>
  </si>
  <si>
    <t>1.2 Ծառայությունների և ապրանքների ձեռք բերում 
(տող 4210+տող 4220+տող 4230+տող 4240+տող4250+
տող 4260)</t>
  </si>
  <si>
    <t>1.3 Տոկոսավճարներ 
(տող4310+տող4320տող4330)</t>
  </si>
  <si>
    <t>1.4 Սուբսիդաներ 
(տող 4410+տող 4420)</t>
  </si>
  <si>
    <t xml:space="preserve">  1.5 Դրամաշնորհներ
 (տող4510+տող4520+տող4530+տող4540)</t>
  </si>
  <si>
    <t>1.6 Սոցիալական      նպաստներ և կենսաթոշակներ 
(տող 4610+տող 4630+տող4640)</t>
  </si>
  <si>
    <t xml:space="preserve">Այլ ծախսեր*
այդ թվում` 
պահուստային միջոցներ </t>
  </si>
  <si>
    <t>Ընդամենը վարչական բյուջե</t>
  </si>
  <si>
    <t>1.1. Հիմնական միջոցներ
(տող 5110+
տող5120+տող5130)</t>
  </si>
  <si>
    <t>Բ. Ոչ ֆինանսական ակտիվների գծով ծխսեր  (տող5100+տող5200+տող5300+տող5400)</t>
  </si>
  <si>
    <t>1.2 Պաշարներ 
(տող5211+տող5221+
տող5231+տող5241)</t>
  </si>
  <si>
    <t>1.3 ՙԲարձրարժեք ակտիվներ՚  (տող 5311)
1.4 ՙՉարտադրված ակտիվներ՚ (տող 5400)</t>
  </si>
  <si>
    <t xml:space="preserve">  ՙՀիմնական միջոցների իրացումից մուտքեր՚
(տող 6100),
ՙՊաշարների իրացումից մուտքեր՚ (տող 6200),
ՙԲարձրարժեք ակտիվների իրացումից մուտքեր՚ (6300)
</t>
  </si>
  <si>
    <t>Գ.Ոչ ֆինանսական ակտիվների իրացումից մուտքեր</t>
  </si>
  <si>
    <t>Չարտադրված ակտիվների իրացումից մուտքեր (տող 6410+տող6420+6430+տող6440)</t>
  </si>
  <si>
    <t>Հողի իրացումից մուտքեր 
(տող 6410)</t>
  </si>
  <si>
    <t>ՙՕգտակար հանածոների իրացումից մուտքեր՚, (տող 6420),  ՙԱյլ բնական ծագում ունեցող հիմնական միջոցների իրացումից մուտքեր՚ (տող 6430), ՙՈչ նյութական չարտադրված ակտիվների իրացումից մուտքեր՚ (տող 6440)</t>
  </si>
  <si>
    <t xml:space="preserve">Այլ ծախսեր*
այդ թվում` համայնքի բյուջեի վարչական մասի պահուստային ֆոնդից ֆոնդային մաս կատարվող հատկացումներ
</t>
  </si>
  <si>
    <t xml:space="preserve">  ՀՀ  ԳԵՂԱՐՔՈՒՆԻՔԻ  ՄԱՐԶԻ   ՀԱՄԱՅՆՔՆԵՐԻ   ԲՅՈՒՋԵՏԱՅԻՆ   ԾԱԽՍԵՐԻ   ՎԵՐԱԲԵՐՅԱԼ Բյուջետային ծախսերը ըստ գործառնական դասակարգման)
2011թ. 01Հուլիսի</t>
  </si>
  <si>
    <t xml:space="preserve">  ՀՀ   ԳԵՂԱՐՔՈՒՆԻՔԻ   ՄԱՐԶԻ   ՀԱՄԱՅՆՔՆԵՐԻ   ԲՅՈՒՋԵՏԱՅԻՆ   ԾԱԽՍԵՐԻ   ՎԵՐԱԲԵՐՅԱԼ                                                                                                                                                                                                                                                                                                                                                                        (Բյուջետային  ծախսերը ըստ տնտեսագիտական դասակարգման)
2011թ.01 Հոկտեմբերի</t>
  </si>
</sst>
</file>

<file path=xl/styles.xml><?xml version="1.0" encoding="utf-8"?>
<styleSheet xmlns="http://schemas.openxmlformats.org/spreadsheetml/2006/main">
  <numFmts count="4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#,##0.000"/>
    <numFmt numFmtId="201" formatCode="#,##0.0000000000000000"/>
  </numFmts>
  <fonts count="52">
    <font>
      <sz val="12"/>
      <name val="Times Armenian"/>
      <family val="0"/>
    </font>
    <font>
      <sz val="8"/>
      <name val="Times Armenian"/>
      <family val="1"/>
    </font>
    <font>
      <sz val="9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sz val="9"/>
      <color indexed="10"/>
      <name val="GHEA Grapalat"/>
      <family val="3"/>
    </font>
    <font>
      <sz val="8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9"/>
      <color rgb="FFFF0000"/>
      <name val="GHEA Grapalat"/>
      <family val="3"/>
    </font>
    <font>
      <sz val="8"/>
      <color rgb="FFFF0000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88" fontId="2" fillId="0" borderId="0" xfId="0" applyNumberFormat="1" applyFont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4" fillId="3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99" fontId="4" fillId="0" borderId="11" xfId="0" applyNumberFormat="1" applyFont="1" applyBorder="1" applyAlignment="1" applyProtection="1">
      <alignment horizontal="right" vertical="center"/>
      <protection locked="0"/>
    </xf>
    <xf numFmtId="0" fontId="4" fillId="37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99" fontId="4" fillId="0" borderId="13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199" fontId="4" fillId="19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19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88" fontId="3" fillId="0" borderId="0" xfId="0" applyNumberFormat="1" applyFont="1" applyAlignment="1">
      <alignment/>
    </xf>
    <xf numFmtId="4" fontId="3" fillId="38" borderId="14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199" fontId="4" fillId="0" borderId="10" xfId="0" applyNumberFormat="1" applyFont="1" applyBorder="1" applyAlignment="1">
      <alignment horizontal="center" vertical="center" wrapText="1"/>
    </xf>
    <xf numFmtId="199" fontId="4" fillId="0" borderId="10" xfId="0" applyNumberFormat="1" applyFont="1" applyBorder="1" applyAlignment="1">
      <alignment/>
    </xf>
    <xf numFmtId="199" fontId="48" fillId="0" borderId="10" xfId="0" applyNumberFormat="1" applyFont="1" applyBorder="1" applyAlignment="1">
      <alignment horizontal="right"/>
    </xf>
    <xf numFmtId="201" fontId="4" fillId="0" borderId="0" xfId="0" applyNumberFormat="1" applyFont="1" applyAlignment="1">
      <alignment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199" fontId="48" fillId="19" borderId="10" xfId="0" applyNumberFormat="1" applyFont="1" applyFill="1" applyBorder="1" applyAlignment="1">
      <alignment horizontal="center" vertical="center" wrapText="1"/>
    </xf>
    <xf numFmtId="199" fontId="48" fillId="19" borderId="10" xfId="0" applyNumberFormat="1" applyFont="1" applyFill="1" applyBorder="1" applyAlignment="1">
      <alignment horizontal="right" vertical="center" wrapText="1"/>
    </xf>
    <xf numFmtId="199" fontId="48" fillId="19" borderId="15" xfId="0" applyNumberFormat="1" applyFont="1" applyFill="1" applyBorder="1" applyAlignment="1">
      <alignment horizontal="right" vertical="center" wrapText="1"/>
    </xf>
    <xf numFmtId="199" fontId="48" fillId="0" borderId="10" xfId="0" applyNumberFormat="1" applyFont="1" applyBorder="1" applyAlignment="1">
      <alignment/>
    </xf>
    <xf numFmtId="199" fontId="48" fillId="19" borderId="16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188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39" borderId="17" xfId="0" applyNumberFormat="1" applyFont="1" applyFill="1" applyBorder="1" applyAlignment="1" applyProtection="1">
      <alignment horizontal="center" vertical="center" wrapText="1"/>
      <protection/>
    </xf>
    <xf numFmtId="0" fontId="6" fillId="39" borderId="22" xfId="0" applyNumberFormat="1" applyFont="1" applyFill="1" applyBorder="1" applyAlignment="1" applyProtection="1">
      <alignment horizontal="center" vertical="center" wrapText="1"/>
      <protection/>
    </xf>
    <xf numFmtId="0" fontId="6" fillId="39" borderId="18" xfId="0" applyNumberFormat="1" applyFont="1" applyFill="1" applyBorder="1" applyAlignment="1" applyProtection="1">
      <alignment horizontal="center" vertical="center" wrapText="1"/>
      <protection/>
    </xf>
    <xf numFmtId="0" fontId="6" fillId="39" borderId="0" xfId="0" applyNumberFormat="1" applyFont="1" applyFill="1" applyBorder="1" applyAlignment="1" applyProtection="1">
      <alignment horizontal="center" vertical="center" wrapText="1"/>
      <protection/>
    </xf>
    <xf numFmtId="0" fontId="6" fillId="39" borderId="20" xfId="0" applyNumberFormat="1" applyFont="1" applyFill="1" applyBorder="1" applyAlignment="1" applyProtection="1">
      <alignment horizontal="center" vertical="center" wrapText="1"/>
      <protection/>
    </xf>
    <xf numFmtId="0" fontId="6" fillId="39" borderId="23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6" fillId="39" borderId="10" xfId="0" applyFont="1" applyFill="1" applyBorder="1" applyAlignment="1">
      <alignment horizontal="center" vertical="center" wrapText="1"/>
    </xf>
    <xf numFmtId="4" fontId="3" fillId="38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199" fontId="4" fillId="0" borderId="17" xfId="0" applyNumberFormat="1" applyFont="1" applyBorder="1" applyAlignment="1">
      <alignment horizontal="center" vertical="center" wrapText="1"/>
    </xf>
    <xf numFmtId="199" fontId="4" fillId="0" borderId="12" xfId="0" applyNumberFormat="1" applyFont="1" applyBorder="1" applyAlignment="1">
      <alignment horizontal="center" vertical="center" wrapText="1"/>
    </xf>
    <xf numFmtId="199" fontId="4" fillId="0" borderId="20" xfId="0" applyNumberFormat="1" applyFont="1" applyBorder="1" applyAlignment="1">
      <alignment horizontal="center" vertical="center" wrapText="1"/>
    </xf>
    <xf numFmtId="199" fontId="4" fillId="0" borderId="2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38" borderId="15" xfId="0" applyNumberFormat="1" applyFont="1" applyFill="1" applyBorder="1" applyAlignment="1">
      <alignment horizontal="left" vertical="center" wrapText="1"/>
    </xf>
    <xf numFmtId="4" fontId="3" fillId="38" borderId="14" xfId="0" applyNumberFormat="1" applyFont="1" applyFill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7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199" fontId="4" fillId="0" borderId="11" xfId="0" applyNumberFormat="1" applyFont="1" applyBorder="1" applyAlignment="1" applyProtection="1">
      <alignment/>
      <protection locked="0"/>
    </xf>
    <xf numFmtId="188" fontId="4" fillId="0" borderId="11" xfId="0" applyNumberFormat="1" applyFont="1" applyBorder="1" applyAlignment="1" applyProtection="1">
      <alignment/>
      <protection locked="0"/>
    </xf>
    <xf numFmtId="4" fontId="49" fillId="0" borderId="27" xfId="0" applyNumberFormat="1" applyFont="1" applyBorder="1" applyAlignment="1" applyProtection="1">
      <alignment horizontal="right" vertical="center"/>
      <protection locked="0"/>
    </xf>
    <xf numFmtId="199" fontId="49" fillId="0" borderId="27" xfId="0" applyNumberFormat="1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99" fontId="50" fillId="0" borderId="0" xfId="0" applyNumberFormat="1" applyFont="1" applyAlignment="1">
      <alignment horizontal="left"/>
    </xf>
    <xf numFmtId="4" fontId="51" fillId="0" borderId="2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6"/>
  <sheetViews>
    <sheetView tabSelected="1" zoomScale="80" zoomScaleNormal="80" workbookViewId="0" topLeftCell="A1">
      <pane xSplit="2" ySplit="9" topLeftCell="U1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Z9" sqref="Z9"/>
    </sheetView>
  </sheetViews>
  <sheetFormatPr defaultColWidth="8.796875" defaultRowHeight="15"/>
  <cols>
    <col min="1" max="1" width="4" style="24" customWidth="1"/>
    <col min="2" max="2" width="19" style="24" customWidth="1"/>
    <col min="3" max="3" width="10.19921875" style="24" customWidth="1"/>
    <col min="4" max="4" width="11.59765625" style="24" customWidth="1"/>
    <col min="5" max="6" width="10.8984375" style="24" customWidth="1"/>
    <col min="7" max="7" width="8.8984375" style="24" customWidth="1"/>
    <col min="8" max="8" width="10" style="24" customWidth="1"/>
    <col min="9" max="9" width="9.59765625" style="24" customWidth="1"/>
    <col min="10" max="10" width="11.59765625" style="24" customWidth="1"/>
    <col min="11" max="11" width="10.69921875" style="24" customWidth="1"/>
    <col min="12" max="12" width="11.3984375" style="24" customWidth="1"/>
    <col min="13" max="13" width="9.5" style="24" customWidth="1"/>
    <col min="14" max="14" width="10.3984375" style="24" customWidth="1"/>
    <col min="15" max="15" width="8" style="24" customWidth="1"/>
    <col min="16" max="16" width="12.09765625" style="24" customWidth="1"/>
    <col min="17" max="17" width="9.09765625" style="24" customWidth="1"/>
    <col min="18" max="18" width="9.69921875" style="24" customWidth="1"/>
    <col min="19" max="19" width="9.5" style="24" customWidth="1"/>
    <col min="20" max="20" width="9.69921875" style="24" customWidth="1"/>
    <col min="21" max="21" width="11.59765625" style="24" customWidth="1"/>
    <col min="22" max="22" width="11.8984375" style="24" customWidth="1"/>
    <col min="23" max="23" width="11.69921875" style="24" customWidth="1"/>
    <col min="24" max="24" width="11.59765625" style="24" customWidth="1"/>
    <col min="25" max="25" width="13.3984375" style="24" customWidth="1"/>
    <col min="26" max="26" width="11.5" style="24" customWidth="1"/>
    <col min="27" max="27" width="10" style="24" customWidth="1"/>
    <col min="28" max="28" width="8" style="24" customWidth="1"/>
    <col min="29" max="30" width="12.09765625" style="24" customWidth="1"/>
    <col min="31" max="31" width="10.69921875" style="24" customWidth="1"/>
    <col min="32" max="32" width="12.69921875" style="24" customWidth="1"/>
    <col min="33" max="33" width="12.59765625" style="24" customWidth="1"/>
    <col min="34" max="34" width="10.09765625" style="24" customWidth="1"/>
    <col min="35" max="35" width="9.19921875" style="24" customWidth="1"/>
    <col min="36" max="36" width="10.3984375" style="24" customWidth="1"/>
    <col min="37" max="37" width="10.8984375" style="24" customWidth="1"/>
    <col min="38" max="38" width="11.09765625" style="24" customWidth="1"/>
    <col min="39" max="39" width="21.69921875" style="24" customWidth="1"/>
    <col min="40" max="16384" width="9" style="24" customWidth="1"/>
  </cols>
  <sheetData>
    <row r="1" spans="1:36" ht="24" customHeight="1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2"/>
      <c r="P1" s="22"/>
      <c r="Q1" s="22"/>
      <c r="R1" s="22"/>
      <c r="S1" s="22"/>
      <c r="T1" s="22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50.25" customHeight="1">
      <c r="A2" s="46" t="s">
        <v>143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5"/>
      <c r="P2" s="25"/>
      <c r="Q2" s="25"/>
      <c r="R2" s="25"/>
      <c r="S2" s="25"/>
      <c r="T2" s="25"/>
      <c r="U2" s="25"/>
      <c r="V2" s="25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8" ht="18" customHeight="1">
      <c r="A3" s="56" t="s">
        <v>4</v>
      </c>
      <c r="B3" s="81" t="s">
        <v>116</v>
      </c>
      <c r="C3" s="59" t="s">
        <v>117</v>
      </c>
      <c r="D3" s="60"/>
      <c r="E3" s="82" t="s">
        <v>118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72"/>
      <c r="AL3" s="72"/>
    </row>
    <row r="4" spans="1:38" ht="33" customHeight="1">
      <c r="A4" s="56"/>
      <c r="B4" s="81"/>
      <c r="C4" s="61"/>
      <c r="D4" s="62"/>
      <c r="E4" s="84" t="s">
        <v>119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6"/>
      <c r="U4" s="71" t="s">
        <v>131</v>
      </c>
      <c r="V4" s="71"/>
      <c r="W4" s="65" t="s">
        <v>133</v>
      </c>
      <c r="X4" s="66"/>
      <c r="Y4" s="66"/>
      <c r="Z4" s="66"/>
      <c r="AA4" s="66"/>
      <c r="AB4" s="66"/>
      <c r="AC4" s="54" t="s">
        <v>137</v>
      </c>
      <c r="AD4" s="54"/>
      <c r="AE4" s="54"/>
      <c r="AF4" s="54"/>
      <c r="AG4" s="54"/>
      <c r="AH4" s="54"/>
      <c r="AI4" s="48" t="s">
        <v>141</v>
      </c>
      <c r="AJ4" s="49"/>
      <c r="AK4" s="71" t="s">
        <v>11</v>
      </c>
      <c r="AL4" s="71"/>
    </row>
    <row r="5" spans="1:38" ht="16.5" customHeight="1">
      <c r="A5" s="56"/>
      <c r="B5" s="81"/>
      <c r="C5" s="61"/>
      <c r="D5" s="62"/>
      <c r="E5" s="87" t="s">
        <v>120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1"/>
      <c r="V5" s="71"/>
      <c r="W5" s="68" t="s">
        <v>1</v>
      </c>
      <c r="X5" s="69"/>
      <c r="Y5" s="69"/>
      <c r="Z5" s="69"/>
      <c r="AA5" s="69"/>
      <c r="AB5" s="70"/>
      <c r="AC5" s="47" t="s">
        <v>136</v>
      </c>
      <c r="AD5" s="47"/>
      <c r="AE5" s="47" t="s">
        <v>138</v>
      </c>
      <c r="AF5" s="47"/>
      <c r="AG5" s="47"/>
      <c r="AH5" s="47"/>
      <c r="AI5" s="50"/>
      <c r="AJ5" s="51"/>
      <c r="AK5" s="71"/>
      <c r="AL5" s="71"/>
    </row>
    <row r="6" spans="1:38" ht="26.25" customHeight="1">
      <c r="A6" s="56"/>
      <c r="B6" s="81"/>
      <c r="C6" s="61"/>
      <c r="D6" s="62"/>
      <c r="E6" s="54" t="s">
        <v>121</v>
      </c>
      <c r="F6" s="47"/>
      <c r="G6" s="47"/>
      <c r="H6" s="47"/>
      <c r="I6" s="67" t="s">
        <v>125</v>
      </c>
      <c r="J6" s="67"/>
      <c r="K6" s="88" t="s">
        <v>126</v>
      </c>
      <c r="L6" s="88"/>
      <c r="M6" s="67" t="s">
        <v>127</v>
      </c>
      <c r="N6" s="67"/>
      <c r="O6" s="67" t="s">
        <v>128</v>
      </c>
      <c r="P6" s="67"/>
      <c r="Q6" s="67" t="s">
        <v>129</v>
      </c>
      <c r="R6" s="67"/>
      <c r="S6" s="67" t="s">
        <v>130</v>
      </c>
      <c r="T6" s="67"/>
      <c r="U6" s="71"/>
      <c r="V6" s="71"/>
      <c r="W6" s="73" t="s">
        <v>132</v>
      </c>
      <c r="X6" s="49"/>
      <c r="Y6" s="48" t="s">
        <v>134</v>
      </c>
      <c r="Z6" s="74"/>
      <c r="AA6" s="77" t="s">
        <v>135</v>
      </c>
      <c r="AB6" s="78"/>
      <c r="AC6" s="47"/>
      <c r="AD6" s="47"/>
      <c r="AE6" s="47"/>
      <c r="AF6" s="47"/>
      <c r="AG6" s="47"/>
      <c r="AH6" s="47"/>
      <c r="AI6" s="50"/>
      <c r="AJ6" s="51"/>
      <c r="AK6" s="71"/>
      <c r="AL6" s="71"/>
    </row>
    <row r="7" spans="1:38" ht="108.75" customHeight="1">
      <c r="A7" s="56"/>
      <c r="B7" s="81"/>
      <c r="C7" s="63"/>
      <c r="D7" s="64"/>
      <c r="E7" s="58" t="s">
        <v>122</v>
      </c>
      <c r="F7" s="58"/>
      <c r="G7" s="58" t="s">
        <v>123</v>
      </c>
      <c r="H7" s="58"/>
      <c r="I7" s="67"/>
      <c r="J7" s="67"/>
      <c r="K7" s="88"/>
      <c r="L7" s="88"/>
      <c r="M7" s="67"/>
      <c r="N7" s="67"/>
      <c r="O7" s="67"/>
      <c r="P7" s="67"/>
      <c r="Q7" s="67"/>
      <c r="R7" s="67"/>
      <c r="S7" s="67"/>
      <c r="T7" s="67"/>
      <c r="U7" s="71"/>
      <c r="V7" s="71"/>
      <c r="W7" s="52"/>
      <c r="X7" s="53"/>
      <c r="Y7" s="75"/>
      <c r="Z7" s="76"/>
      <c r="AA7" s="79"/>
      <c r="AB7" s="80"/>
      <c r="AC7" s="47"/>
      <c r="AD7" s="47"/>
      <c r="AE7" s="47" t="s">
        <v>139</v>
      </c>
      <c r="AF7" s="47"/>
      <c r="AG7" s="55" t="s">
        <v>140</v>
      </c>
      <c r="AH7" s="55"/>
      <c r="AI7" s="52"/>
      <c r="AJ7" s="53"/>
      <c r="AK7" s="71"/>
      <c r="AL7" s="71"/>
    </row>
    <row r="8" spans="1:38" ht="51" customHeight="1">
      <c r="A8" s="56"/>
      <c r="B8" s="81"/>
      <c r="C8" s="6" t="s">
        <v>124</v>
      </c>
      <c r="D8" s="29" t="s">
        <v>9</v>
      </c>
      <c r="E8" s="6" t="s">
        <v>124</v>
      </c>
      <c r="F8" s="29" t="s">
        <v>9</v>
      </c>
      <c r="G8" s="6" t="s">
        <v>124</v>
      </c>
      <c r="H8" s="29" t="s">
        <v>9</v>
      </c>
      <c r="I8" s="6" t="s">
        <v>124</v>
      </c>
      <c r="J8" s="29" t="s">
        <v>9</v>
      </c>
      <c r="K8" s="6" t="s">
        <v>124</v>
      </c>
      <c r="L8" s="29" t="s">
        <v>9</v>
      </c>
      <c r="M8" s="6" t="s">
        <v>124</v>
      </c>
      <c r="N8" s="29" t="s">
        <v>9</v>
      </c>
      <c r="O8" s="6" t="s">
        <v>124</v>
      </c>
      <c r="P8" s="29" t="s">
        <v>9</v>
      </c>
      <c r="Q8" s="6" t="s">
        <v>124</v>
      </c>
      <c r="R8" s="29" t="s">
        <v>9</v>
      </c>
      <c r="S8" s="6" t="s">
        <v>124</v>
      </c>
      <c r="T8" s="29" t="s">
        <v>9</v>
      </c>
      <c r="U8" s="6" t="s">
        <v>124</v>
      </c>
      <c r="V8" s="29" t="s">
        <v>9</v>
      </c>
      <c r="W8" s="6" t="s">
        <v>124</v>
      </c>
      <c r="X8" s="29" t="s">
        <v>9</v>
      </c>
      <c r="Y8" s="6" t="s">
        <v>124</v>
      </c>
      <c r="Z8" s="29" t="s">
        <v>9</v>
      </c>
      <c r="AA8" s="6" t="s">
        <v>124</v>
      </c>
      <c r="AB8" s="29" t="s">
        <v>9</v>
      </c>
      <c r="AC8" s="6" t="s">
        <v>124</v>
      </c>
      <c r="AD8" s="29" t="s">
        <v>9</v>
      </c>
      <c r="AE8" s="6" t="s">
        <v>124</v>
      </c>
      <c r="AF8" s="29" t="s">
        <v>9</v>
      </c>
      <c r="AG8" s="6" t="s">
        <v>124</v>
      </c>
      <c r="AH8" s="29" t="s">
        <v>9</v>
      </c>
      <c r="AI8" s="6" t="s">
        <v>124</v>
      </c>
      <c r="AJ8" s="29" t="s">
        <v>9</v>
      </c>
      <c r="AK8" s="6" t="s">
        <v>124</v>
      </c>
      <c r="AL8" s="29" t="s">
        <v>9</v>
      </c>
    </row>
    <row r="9" spans="1:38" ht="15" customHeight="1">
      <c r="A9" s="30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  <c r="AK9" s="8">
        <v>36</v>
      </c>
      <c r="AL9" s="8">
        <v>37</v>
      </c>
    </row>
    <row r="10" spans="1:39" s="35" customFormat="1" ht="18.75" customHeight="1">
      <c r="A10" s="10">
        <v>1</v>
      </c>
      <c r="B10" s="11" t="s">
        <v>24</v>
      </c>
      <c r="C10" s="31">
        <f>U10+AK10</f>
        <v>303858.3</v>
      </c>
      <c r="D10" s="31">
        <f>V10+AL10</f>
        <v>185886.112</v>
      </c>
      <c r="E10" s="107">
        <v>47810.4</v>
      </c>
      <c r="F10" s="107">
        <v>35811.759</v>
      </c>
      <c r="G10" s="12">
        <v>9913.9</v>
      </c>
      <c r="H10" s="12">
        <v>7273.935</v>
      </c>
      <c r="I10" s="12">
        <v>127644</v>
      </c>
      <c r="J10" s="12">
        <v>92394.877</v>
      </c>
      <c r="K10" s="12">
        <v>0</v>
      </c>
      <c r="L10" s="12">
        <v>0</v>
      </c>
      <c r="M10" s="12">
        <v>0</v>
      </c>
      <c r="N10" s="12">
        <v>0</v>
      </c>
      <c r="O10" s="12">
        <v>4879.5</v>
      </c>
      <c r="P10" s="12">
        <v>2654.245</v>
      </c>
      <c r="Q10" s="12">
        <v>5540</v>
      </c>
      <c r="R10" s="12">
        <v>4714</v>
      </c>
      <c r="S10" s="12">
        <v>570.5</v>
      </c>
      <c r="T10" s="12">
        <v>285.038</v>
      </c>
      <c r="U10" s="32">
        <f>S10+Q10+O10+M10+K10+I10+G10+E10+AI10</f>
        <v>196358.3</v>
      </c>
      <c r="V10" s="32">
        <f>T10+R10+P10+N10+L10+J10+H10+F10+AJ10</f>
        <v>143133.854</v>
      </c>
      <c r="W10" s="108">
        <v>113500</v>
      </c>
      <c r="X10" s="108">
        <v>45453.855</v>
      </c>
      <c r="Y10" s="108">
        <v>0</v>
      </c>
      <c r="Z10" s="108">
        <v>0</v>
      </c>
      <c r="AA10" s="108">
        <v>0</v>
      </c>
      <c r="AB10" s="108">
        <v>0</v>
      </c>
      <c r="AC10" s="108">
        <v>-3500</v>
      </c>
      <c r="AD10" s="108">
        <v>-149.45</v>
      </c>
      <c r="AE10" s="108">
        <v>-2500</v>
      </c>
      <c r="AF10" s="108">
        <v>-2552.147</v>
      </c>
      <c r="AG10" s="108">
        <v>0</v>
      </c>
      <c r="AH10" s="108">
        <v>0</v>
      </c>
      <c r="AI10" s="109">
        <v>0</v>
      </c>
      <c r="AJ10" s="109">
        <v>0</v>
      </c>
      <c r="AK10" s="33">
        <f aca="true" t="shared" si="0" ref="AK10:AK56">AG10+AE10+AC10+AA10+Y10+W10</f>
        <v>107500</v>
      </c>
      <c r="AL10" s="33">
        <f>AJ10+AH10+AF10+AD10+AB10+Z10+X10-AJ10</f>
        <v>42752.258</v>
      </c>
      <c r="AM10" s="34"/>
    </row>
    <row r="11" spans="1:38" s="35" customFormat="1" ht="18.75" customHeight="1">
      <c r="A11" s="10">
        <v>2</v>
      </c>
      <c r="B11" s="11" t="s">
        <v>25</v>
      </c>
      <c r="C11" s="31">
        <f>U11+AK11</f>
        <v>49992.4</v>
      </c>
      <c r="D11" s="31">
        <f>V11+AL11</f>
        <v>25675.137000000002</v>
      </c>
      <c r="E11" s="107">
        <v>15770.4</v>
      </c>
      <c r="F11" s="107">
        <v>11036.7</v>
      </c>
      <c r="G11" s="12">
        <v>2986.4</v>
      </c>
      <c r="H11" s="12">
        <v>2184</v>
      </c>
      <c r="I11" s="12">
        <v>8600</v>
      </c>
      <c r="J11" s="12">
        <v>3154.755</v>
      </c>
      <c r="K11" s="12">
        <v>0</v>
      </c>
      <c r="L11" s="12">
        <v>0</v>
      </c>
      <c r="M11" s="12">
        <v>0</v>
      </c>
      <c r="N11" s="12">
        <v>0</v>
      </c>
      <c r="O11" s="12">
        <v>6057.9</v>
      </c>
      <c r="P11" s="12">
        <v>643</v>
      </c>
      <c r="Q11" s="12">
        <v>3000</v>
      </c>
      <c r="R11" s="12">
        <v>1920</v>
      </c>
      <c r="S11" s="12">
        <v>967.7</v>
      </c>
      <c r="T11" s="12">
        <v>4</v>
      </c>
      <c r="U11" s="32">
        <f aca="true" t="shared" si="1" ref="U11:U74">S11+Q11+O11+M11+K11+I11+G11+E11+AI11</f>
        <v>37382.4</v>
      </c>
      <c r="V11" s="32">
        <f aca="true" t="shared" si="2" ref="V11:V74">T11+R11+P11+N11+L11+J11+H11+F11+AJ11</f>
        <v>18942.455</v>
      </c>
      <c r="W11" s="108">
        <v>12610</v>
      </c>
      <c r="X11" s="108">
        <v>7185.157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-452.475</v>
      </c>
      <c r="AG11" s="108">
        <v>0</v>
      </c>
      <c r="AH11" s="108">
        <v>0</v>
      </c>
      <c r="AI11" s="109">
        <v>0</v>
      </c>
      <c r="AJ11" s="109">
        <v>0</v>
      </c>
      <c r="AK11" s="33">
        <f t="shared" si="0"/>
        <v>12610</v>
      </c>
      <c r="AL11" s="33">
        <f>AJ11+AH11+AF11+AD11+AB11+Z11+X11-AJ11</f>
        <v>6732.682</v>
      </c>
    </row>
    <row r="12" spans="1:38" s="35" customFormat="1" ht="18.75" customHeight="1">
      <c r="A12" s="10">
        <v>3</v>
      </c>
      <c r="B12" s="11" t="s">
        <v>26</v>
      </c>
      <c r="C12" s="31">
        <f>U12+AK12</f>
        <v>8905.9</v>
      </c>
      <c r="D12" s="31">
        <f>V12+AL12</f>
        <v>5996</v>
      </c>
      <c r="E12" s="107">
        <v>6645.7</v>
      </c>
      <c r="F12" s="107">
        <v>4720.9</v>
      </c>
      <c r="G12" s="12">
        <v>1186.8</v>
      </c>
      <c r="H12" s="12">
        <v>872.1</v>
      </c>
      <c r="I12" s="12">
        <v>673.4</v>
      </c>
      <c r="J12" s="12">
        <v>403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50</v>
      </c>
      <c r="R12" s="12">
        <v>0</v>
      </c>
      <c r="S12" s="12">
        <v>150</v>
      </c>
      <c r="T12" s="12">
        <v>0</v>
      </c>
      <c r="U12" s="32">
        <f t="shared" si="1"/>
        <v>8805.9</v>
      </c>
      <c r="V12" s="32">
        <f t="shared" si="2"/>
        <v>5996</v>
      </c>
      <c r="W12" s="108">
        <v>100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9">
        <v>100</v>
      </c>
      <c r="AJ12" s="109">
        <v>0</v>
      </c>
      <c r="AK12" s="33">
        <f t="shared" si="0"/>
        <v>100</v>
      </c>
      <c r="AL12" s="33">
        <f>AJ12+AH12+AF12+AD12+AB12+Z12+X12-AJ12</f>
        <v>0</v>
      </c>
    </row>
    <row r="13" spans="1:38" s="35" customFormat="1" ht="18.75" customHeight="1">
      <c r="A13" s="10">
        <v>4</v>
      </c>
      <c r="B13" s="11" t="s">
        <v>27</v>
      </c>
      <c r="C13" s="31">
        <f>U13+AK13</f>
        <v>15078.5</v>
      </c>
      <c r="D13" s="31">
        <f>V13+AL13</f>
        <v>10315.96</v>
      </c>
      <c r="E13" s="107">
        <v>9635</v>
      </c>
      <c r="F13" s="107">
        <v>7711.76</v>
      </c>
      <c r="G13" s="12">
        <v>3025.5</v>
      </c>
      <c r="H13" s="12">
        <v>1858.7</v>
      </c>
      <c r="I13" s="12">
        <v>957</v>
      </c>
      <c r="J13" s="12">
        <v>360.5</v>
      </c>
      <c r="K13" s="12">
        <v>0</v>
      </c>
      <c r="L13" s="12">
        <v>0</v>
      </c>
      <c r="M13" s="12">
        <v>0</v>
      </c>
      <c r="N13" s="12">
        <v>0</v>
      </c>
      <c r="O13" s="12">
        <v>25</v>
      </c>
      <c r="P13" s="12">
        <v>25</v>
      </c>
      <c r="Q13" s="12">
        <v>0</v>
      </c>
      <c r="R13" s="12">
        <v>0</v>
      </c>
      <c r="S13" s="12">
        <v>0</v>
      </c>
      <c r="T13" s="12">
        <v>0</v>
      </c>
      <c r="U13" s="32">
        <f t="shared" si="1"/>
        <v>14360.5</v>
      </c>
      <c r="V13" s="32">
        <f t="shared" si="2"/>
        <v>10135.96</v>
      </c>
      <c r="W13" s="108">
        <v>718</v>
      </c>
      <c r="X13" s="108">
        <v>180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8">
        <v>0</v>
      </c>
      <c r="AI13" s="109">
        <v>718</v>
      </c>
      <c r="AJ13" s="109">
        <v>180</v>
      </c>
      <c r="AK13" s="33">
        <f t="shared" si="0"/>
        <v>718</v>
      </c>
      <c r="AL13" s="33">
        <f>AJ13+AH13+AF13+AD13+AB13+Z13+X13-AJ13</f>
        <v>180</v>
      </c>
    </row>
    <row r="14" spans="1:38" s="35" customFormat="1" ht="18.75" customHeight="1">
      <c r="A14" s="10">
        <v>5</v>
      </c>
      <c r="B14" s="11" t="s">
        <v>28</v>
      </c>
      <c r="C14" s="31">
        <f>U14+AK14</f>
        <v>9414.5</v>
      </c>
      <c r="D14" s="31">
        <f>V14+AL14</f>
        <v>6458.5</v>
      </c>
      <c r="E14" s="107">
        <v>6000</v>
      </c>
      <c r="F14" s="107">
        <v>4885.5</v>
      </c>
      <c r="G14" s="12">
        <v>1740</v>
      </c>
      <c r="H14" s="12">
        <v>1206</v>
      </c>
      <c r="I14" s="12">
        <v>354.5</v>
      </c>
      <c r="J14" s="12">
        <v>157</v>
      </c>
      <c r="K14" s="12">
        <v>0</v>
      </c>
      <c r="L14" s="12">
        <v>0</v>
      </c>
      <c r="M14" s="12">
        <v>0</v>
      </c>
      <c r="N14" s="12">
        <v>0</v>
      </c>
      <c r="O14" s="12">
        <v>20</v>
      </c>
      <c r="P14" s="12">
        <v>0</v>
      </c>
      <c r="Q14" s="12">
        <v>200</v>
      </c>
      <c r="R14" s="12">
        <v>150</v>
      </c>
      <c r="S14" s="12">
        <v>100</v>
      </c>
      <c r="T14" s="12">
        <v>0</v>
      </c>
      <c r="U14" s="32">
        <f t="shared" si="1"/>
        <v>8914.5</v>
      </c>
      <c r="V14" s="32">
        <f t="shared" si="2"/>
        <v>6428.5</v>
      </c>
      <c r="W14" s="108">
        <v>500</v>
      </c>
      <c r="X14" s="108">
        <v>30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9">
        <v>500</v>
      </c>
      <c r="AJ14" s="109">
        <v>30</v>
      </c>
      <c r="AK14" s="33">
        <f t="shared" si="0"/>
        <v>500</v>
      </c>
      <c r="AL14" s="33">
        <f>AJ14+AH14+AF14+AD14+AB14+Z14+X14-AJ14</f>
        <v>30</v>
      </c>
    </row>
    <row r="15" spans="1:38" s="35" customFormat="1" ht="18.75" customHeight="1">
      <c r="A15" s="10">
        <v>6</v>
      </c>
      <c r="B15" s="11" t="s">
        <v>29</v>
      </c>
      <c r="C15" s="31">
        <f>U15+AK15</f>
        <v>22667</v>
      </c>
      <c r="D15" s="31">
        <f>V15+AL15</f>
        <v>14718.449</v>
      </c>
      <c r="E15" s="107">
        <v>13885.8</v>
      </c>
      <c r="F15" s="107">
        <v>11813.249</v>
      </c>
      <c r="G15" s="12">
        <v>2550.2</v>
      </c>
      <c r="H15" s="12">
        <v>2055.2</v>
      </c>
      <c r="I15" s="12">
        <v>1206</v>
      </c>
      <c r="J15" s="12">
        <v>423</v>
      </c>
      <c r="K15" s="12">
        <v>0</v>
      </c>
      <c r="L15" s="12">
        <v>0</v>
      </c>
      <c r="M15" s="12">
        <v>0</v>
      </c>
      <c r="N15" s="12">
        <v>0</v>
      </c>
      <c r="O15" s="12">
        <v>425</v>
      </c>
      <c r="P15" s="12">
        <v>317</v>
      </c>
      <c r="Q15" s="12">
        <v>500</v>
      </c>
      <c r="R15" s="12">
        <v>50</v>
      </c>
      <c r="S15" s="12">
        <v>100</v>
      </c>
      <c r="T15" s="12">
        <v>0</v>
      </c>
      <c r="U15" s="32">
        <f t="shared" si="1"/>
        <v>20667</v>
      </c>
      <c r="V15" s="32">
        <f t="shared" si="2"/>
        <v>14688.449</v>
      </c>
      <c r="W15" s="108">
        <v>2000</v>
      </c>
      <c r="X15" s="108">
        <v>30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9">
        <v>2000</v>
      </c>
      <c r="AJ15" s="109">
        <v>30</v>
      </c>
      <c r="AK15" s="33">
        <f t="shared" si="0"/>
        <v>2000</v>
      </c>
      <c r="AL15" s="33">
        <f>AJ15+AH15+AF15+AD15+AB15+Z15+X15-AJ15</f>
        <v>30</v>
      </c>
    </row>
    <row r="16" spans="1:38" s="35" customFormat="1" ht="19.5" customHeight="1">
      <c r="A16" s="10">
        <v>7</v>
      </c>
      <c r="B16" s="11" t="s">
        <v>30</v>
      </c>
      <c r="C16" s="31">
        <f>U16+AK16</f>
        <v>15569.1</v>
      </c>
      <c r="D16" s="31">
        <f>V16+AL16</f>
        <v>9092.448</v>
      </c>
      <c r="E16" s="107">
        <v>9500.7</v>
      </c>
      <c r="F16" s="107">
        <v>6905.568</v>
      </c>
      <c r="G16" s="12">
        <v>1890</v>
      </c>
      <c r="H16" s="12">
        <v>1451.807</v>
      </c>
      <c r="I16" s="12">
        <v>1046</v>
      </c>
      <c r="J16" s="12">
        <v>539.353</v>
      </c>
      <c r="K16" s="12">
        <v>0</v>
      </c>
      <c r="L16" s="12">
        <v>0</v>
      </c>
      <c r="M16" s="12">
        <v>0</v>
      </c>
      <c r="N16" s="12">
        <v>0</v>
      </c>
      <c r="O16" s="12">
        <v>60</v>
      </c>
      <c r="P16" s="12">
        <v>54.72</v>
      </c>
      <c r="Q16" s="12">
        <v>200</v>
      </c>
      <c r="R16" s="12">
        <v>80</v>
      </c>
      <c r="S16" s="12">
        <v>1272.4</v>
      </c>
      <c r="T16" s="12">
        <v>1</v>
      </c>
      <c r="U16" s="32">
        <f t="shared" si="1"/>
        <v>14769.1</v>
      </c>
      <c r="V16" s="32">
        <f t="shared" si="2"/>
        <v>9062.448</v>
      </c>
      <c r="W16" s="108">
        <v>800</v>
      </c>
      <c r="X16" s="108">
        <v>30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9">
        <v>800</v>
      </c>
      <c r="AJ16" s="109">
        <v>30</v>
      </c>
      <c r="AK16" s="33">
        <f t="shared" si="0"/>
        <v>800</v>
      </c>
      <c r="AL16" s="33">
        <f>AJ16+AH16+AF16+AD16+AB16+Z16+X16-AJ16</f>
        <v>30</v>
      </c>
    </row>
    <row r="17" spans="1:38" s="35" customFormat="1" ht="19.5" customHeight="1">
      <c r="A17" s="10">
        <v>8</v>
      </c>
      <c r="B17" s="11" t="s">
        <v>31</v>
      </c>
      <c r="C17" s="31">
        <f>U17+AK17</f>
        <v>7327.4</v>
      </c>
      <c r="D17" s="31">
        <f>V17+AL17</f>
        <v>3689.946</v>
      </c>
      <c r="E17" s="107">
        <v>4896</v>
      </c>
      <c r="F17" s="107">
        <v>2955.938</v>
      </c>
      <c r="G17" s="12">
        <v>1122</v>
      </c>
      <c r="H17" s="12">
        <v>675</v>
      </c>
      <c r="I17" s="12">
        <v>571.4</v>
      </c>
      <c r="J17" s="12">
        <v>100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138</v>
      </c>
      <c r="T17" s="12">
        <v>0</v>
      </c>
      <c r="U17" s="32">
        <f t="shared" si="1"/>
        <v>7027.4</v>
      </c>
      <c r="V17" s="32">
        <f t="shared" si="2"/>
        <v>3730.938</v>
      </c>
      <c r="W17" s="108">
        <v>300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-40.992</v>
      </c>
      <c r="AG17" s="108">
        <v>0</v>
      </c>
      <c r="AH17" s="108">
        <v>0</v>
      </c>
      <c r="AI17" s="109">
        <v>300</v>
      </c>
      <c r="AJ17" s="109">
        <v>0</v>
      </c>
      <c r="AK17" s="33">
        <f t="shared" si="0"/>
        <v>300</v>
      </c>
      <c r="AL17" s="33">
        <f>AJ17+AH17+AF17+AD17+AB17+Z17+X17-AJ17</f>
        <v>-40.992</v>
      </c>
    </row>
    <row r="18" spans="1:38" s="35" customFormat="1" ht="19.5" customHeight="1">
      <c r="A18" s="10">
        <v>9</v>
      </c>
      <c r="B18" s="11" t="s">
        <v>32</v>
      </c>
      <c r="C18" s="31">
        <f>U18+AK18</f>
        <v>9950.4</v>
      </c>
      <c r="D18" s="31">
        <f>V18+AL18</f>
        <v>5635.833</v>
      </c>
      <c r="E18" s="107">
        <v>6488.2</v>
      </c>
      <c r="F18" s="107">
        <v>4388.833</v>
      </c>
      <c r="G18" s="12">
        <v>2142.8</v>
      </c>
      <c r="H18" s="12">
        <v>930</v>
      </c>
      <c r="I18" s="12">
        <v>670</v>
      </c>
      <c r="J18" s="12">
        <v>232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200</v>
      </c>
      <c r="R18" s="12">
        <v>55</v>
      </c>
      <c r="S18" s="12">
        <v>249.4</v>
      </c>
      <c r="T18" s="12">
        <v>0</v>
      </c>
      <c r="U18" s="32">
        <f t="shared" si="1"/>
        <v>9850.4</v>
      </c>
      <c r="V18" s="32">
        <f t="shared" si="2"/>
        <v>5605.833</v>
      </c>
      <c r="W18" s="108">
        <v>100</v>
      </c>
      <c r="X18" s="108">
        <v>30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9">
        <v>100</v>
      </c>
      <c r="AJ18" s="109">
        <v>0</v>
      </c>
      <c r="AK18" s="33">
        <f t="shared" si="0"/>
        <v>100</v>
      </c>
      <c r="AL18" s="33">
        <f>AJ18+AH18+AF18+AD18+AB18+Z18+X18-AJ18</f>
        <v>30</v>
      </c>
    </row>
    <row r="19" spans="1:38" s="35" customFormat="1" ht="19.5" customHeight="1">
      <c r="A19" s="10">
        <v>10</v>
      </c>
      <c r="B19" s="11" t="s">
        <v>33</v>
      </c>
      <c r="C19" s="31">
        <f>U19+AK19</f>
        <v>6351</v>
      </c>
      <c r="D19" s="31">
        <f>V19+AL19</f>
        <v>4878.4</v>
      </c>
      <c r="E19" s="107">
        <v>4672</v>
      </c>
      <c r="F19" s="107">
        <v>3940.2</v>
      </c>
      <c r="G19" s="12">
        <v>1085</v>
      </c>
      <c r="H19" s="12">
        <v>688</v>
      </c>
      <c r="I19" s="12">
        <v>384</v>
      </c>
      <c r="J19" s="12">
        <v>190.2</v>
      </c>
      <c r="K19" s="12">
        <v>0</v>
      </c>
      <c r="L19" s="12">
        <v>0</v>
      </c>
      <c r="M19" s="12">
        <v>0</v>
      </c>
      <c r="N19" s="12">
        <v>0</v>
      </c>
      <c r="O19" s="12">
        <v>10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32">
        <f t="shared" si="1"/>
        <v>6251</v>
      </c>
      <c r="V19" s="32">
        <f t="shared" si="2"/>
        <v>4848.4</v>
      </c>
      <c r="W19" s="108">
        <v>100</v>
      </c>
      <c r="X19" s="108">
        <v>30</v>
      </c>
      <c r="Y19" s="108">
        <v>0</v>
      </c>
      <c r="Z19" s="108">
        <v>0</v>
      </c>
      <c r="AA19" s="108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9">
        <v>100</v>
      </c>
      <c r="AJ19" s="109">
        <v>30</v>
      </c>
      <c r="AK19" s="33">
        <f t="shared" si="0"/>
        <v>100</v>
      </c>
      <c r="AL19" s="33">
        <f>AJ19+AH19+AF19+AD19+AB19+Z19+X19-AJ19</f>
        <v>30</v>
      </c>
    </row>
    <row r="20" spans="1:38" s="35" customFormat="1" ht="19.5" customHeight="1">
      <c r="A20" s="10">
        <v>11</v>
      </c>
      <c r="B20" s="11" t="s">
        <v>34</v>
      </c>
      <c r="C20" s="31">
        <f>U20+AK20</f>
        <v>8200</v>
      </c>
      <c r="D20" s="31">
        <f>V20+AL20</f>
        <v>5089</v>
      </c>
      <c r="E20" s="107">
        <v>6200</v>
      </c>
      <c r="F20" s="107">
        <v>4382</v>
      </c>
      <c r="G20" s="12">
        <v>700</v>
      </c>
      <c r="H20" s="12">
        <v>522</v>
      </c>
      <c r="I20" s="12">
        <v>600</v>
      </c>
      <c r="J20" s="12">
        <v>125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100</v>
      </c>
      <c r="T20" s="12">
        <v>0</v>
      </c>
      <c r="U20" s="32">
        <f t="shared" si="1"/>
        <v>7900</v>
      </c>
      <c r="V20" s="32">
        <f t="shared" si="2"/>
        <v>5059</v>
      </c>
      <c r="W20" s="108">
        <v>300</v>
      </c>
      <c r="X20" s="108">
        <v>30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109">
        <v>300</v>
      </c>
      <c r="AJ20" s="109">
        <v>30</v>
      </c>
      <c r="AK20" s="33">
        <f t="shared" si="0"/>
        <v>300</v>
      </c>
      <c r="AL20" s="33">
        <f>AJ20+AH20+AF20+AD20+AB20+Z20+X20-AJ20</f>
        <v>30</v>
      </c>
    </row>
    <row r="21" spans="1:38" s="35" customFormat="1" ht="18.75" customHeight="1">
      <c r="A21" s="10">
        <v>12</v>
      </c>
      <c r="B21" s="11" t="s">
        <v>35</v>
      </c>
      <c r="C21" s="31">
        <f>U21+AK21</f>
        <v>22518.5</v>
      </c>
      <c r="D21" s="31">
        <f>V21+AL21</f>
        <v>11533.687</v>
      </c>
      <c r="E21" s="107">
        <v>11704</v>
      </c>
      <c r="F21" s="107">
        <v>6407</v>
      </c>
      <c r="G21" s="12">
        <v>1920</v>
      </c>
      <c r="H21" s="12">
        <v>1302</v>
      </c>
      <c r="I21" s="12">
        <v>4620</v>
      </c>
      <c r="J21" s="12">
        <v>1930.537</v>
      </c>
      <c r="K21" s="12">
        <v>0</v>
      </c>
      <c r="L21" s="12">
        <v>0</v>
      </c>
      <c r="M21" s="12">
        <v>0</v>
      </c>
      <c r="N21" s="12">
        <v>0</v>
      </c>
      <c r="O21" s="12">
        <v>944</v>
      </c>
      <c r="P21" s="12">
        <v>474</v>
      </c>
      <c r="Q21" s="12">
        <v>500</v>
      </c>
      <c r="R21" s="12">
        <v>270.2</v>
      </c>
      <c r="S21" s="12">
        <v>547.5</v>
      </c>
      <c r="T21" s="12">
        <v>74.03</v>
      </c>
      <c r="U21" s="32">
        <f t="shared" si="1"/>
        <v>21377</v>
      </c>
      <c r="V21" s="32">
        <f t="shared" si="2"/>
        <v>11036.767</v>
      </c>
      <c r="W21" s="108">
        <v>1141.5</v>
      </c>
      <c r="X21" s="108">
        <v>579</v>
      </c>
      <c r="Y21" s="108">
        <v>0</v>
      </c>
      <c r="Z21" s="108">
        <v>0</v>
      </c>
      <c r="AA21" s="108">
        <v>0</v>
      </c>
      <c r="AB21" s="108">
        <v>0</v>
      </c>
      <c r="AC21" s="108">
        <v>0</v>
      </c>
      <c r="AD21" s="108">
        <v>0</v>
      </c>
      <c r="AE21" s="108">
        <v>0</v>
      </c>
      <c r="AF21" s="108">
        <v>-82.08</v>
      </c>
      <c r="AG21" s="108">
        <v>0</v>
      </c>
      <c r="AH21" s="108">
        <v>0</v>
      </c>
      <c r="AI21" s="109">
        <v>1141.5</v>
      </c>
      <c r="AJ21" s="109">
        <v>579</v>
      </c>
      <c r="AK21" s="33">
        <f t="shared" si="0"/>
        <v>1141.5</v>
      </c>
      <c r="AL21" s="33">
        <f>AJ21+AH21+AF21+AD21+AB21+Z21+X21-AJ21</f>
        <v>496.9200000000001</v>
      </c>
    </row>
    <row r="22" spans="1:38" s="35" customFormat="1" ht="18.75" customHeight="1">
      <c r="A22" s="10">
        <v>13</v>
      </c>
      <c r="B22" s="11" t="s">
        <v>36</v>
      </c>
      <c r="C22" s="31">
        <f>U22+AK22</f>
        <v>10088.4</v>
      </c>
      <c r="D22" s="31">
        <f>V22+AL22</f>
        <v>3454.0240000000003</v>
      </c>
      <c r="E22" s="107">
        <v>5410</v>
      </c>
      <c r="F22" s="107">
        <v>3595.925</v>
      </c>
      <c r="G22" s="12">
        <v>945</v>
      </c>
      <c r="H22" s="12">
        <v>618.75</v>
      </c>
      <c r="I22" s="12">
        <v>1000</v>
      </c>
      <c r="J22" s="12">
        <v>180</v>
      </c>
      <c r="K22" s="12">
        <v>0</v>
      </c>
      <c r="L22" s="12">
        <v>0</v>
      </c>
      <c r="M22" s="12">
        <v>0</v>
      </c>
      <c r="N22" s="12">
        <v>0</v>
      </c>
      <c r="O22" s="12">
        <v>60</v>
      </c>
      <c r="P22" s="12">
        <v>30</v>
      </c>
      <c r="Q22" s="12">
        <v>1250</v>
      </c>
      <c r="R22" s="12">
        <v>221</v>
      </c>
      <c r="S22" s="12">
        <v>317</v>
      </c>
      <c r="T22" s="12">
        <v>0</v>
      </c>
      <c r="U22" s="32">
        <f t="shared" si="1"/>
        <v>9482</v>
      </c>
      <c r="V22" s="32">
        <f t="shared" si="2"/>
        <v>4645.675</v>
      </c>
      <c r="W22" s="108">
        <v>2306.4</v>
      </c>
      <c r="X22" s="108">
        <v>30</v>
      </c>
      <c r="Y22" s="108">
        <v>0</v>
      </c>
      <c r="Z22" s="108">
        <v>0</v>
      </c>
      <c r="AA22" s="108">
        <v>0</v>
      </c>
      <c r="AB22" s="108">
        <v>0</v>
      </c>
      <c r="AC22" s="108">
        <v>-1700</v>
      </c>
      <c r="AD22" s="108">
        <v>-660</v>
      </c>
      <c r="AE22" s="108">
        <v>0</v>
      </c>
      <c r="AF22" s="108">
        <v>-561.651</v>
      </c>
      <c r="AG22" s="108">
        <v>0</v>
      </c>
      <c r="AH22" s="108">
        <v>0</v>
      </c>
      <c r="AI22" s="109">
        <v>500</v>
      </c>
      <c r="AJ22" s="109">
        <v>0</v>
      </c>
      <c r="AK22" s="33">
        <f t="shared" si="0"/>
        <v>606.4000000000001</v>
      </c>
      <c r="AL22" s="33">
        <f>AJ22+AH22+AF22+AD22+AB22+Z22+X22-AJ22</f>
        <v>-1191.6509999999998</v>
      </c>
    </row>
    <row r="23" spans="1:38" s="35" customFormat="1" ht="19.5" customHeight="1">
      <c r="A23" s="10">
        <v>14</v>
      </c>
      <c r="B23" s="11" t="s">
        <v>37</v>
      </c>
      <c r="C23" s="31">
        <f>U23+AK23</f>
        <v>21760.2</v>
      </c>
      <c r="D23" s="31">
        <f>V23+AL23</f>
        <v>13589.221</v>
      </c>
      <c r="E23" s="107">
        <v>12446</v>
      </c>
      <c r="F23" s="107">
        <v>10706.231</v>
      </c>
      <c r="G23" s="12">
        <v>3364.1</v>
      </c>
      <c r="H23" s="12">
        <v>2194.89</v>
      </c>
      <c r="I23" s="12">
        <v>1074</v>
      </c>
      <c r="J23" s="12">
        <v>545</v>
      </c>
      <c r="K23" s="12">
        <v>0</v>
      </c>
      <c r="L23" s="12">
        <v>0</v>
      </c>
      <c r="M23" s="12">
        <v>0</v>
      </c>
      <c r="N23" s="12">
        <v>0</v>
      </c>
      <c r="O23" s="12">
        <v>50</v>
      </c>
      <c r="P23" s="12">
        <v>30</v>
      </c>
      <c r="Q23" s="12">
        <v>150</v>
      </c>
      <c r="R23" s="12">
        <v>65</v>
      </c>
      <c r="S23" s="12">
        <v>726.1</v>
      </c>
      <c r="T23" s="12">
        <v>18.1</v>
      </c>
      <c r="U23" s="32">
        <f t="shared" si="1"/>
        <v>19660.2</v>
      </c>
      <c r="V23" s="32">
        <f t="shared" si="2"/>
        <v>13559.221</v>
      </c>
      <c r="W23" s="108">
        <v>2100</v>
      </c>
      <c r="X23" s="108">
        <v>30</v>
      </c>
      <c r="Y23" s="108">
        <v>0</v>
      </c>
      <c r="Z23" s="108">
        <v>0</v>
      </c>
      <c r="AA23" s="108">
        <v>0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8">
        <v>0</v>
      </c>
      <c r="AI23" s="109">
        <v>1850</v>
      </c>
      <c r="AJ23" s="109">
        <v>0</v>
      </c>
      <c r="AK23" s="33">
        <f t="shared" si="0"/>
        <v>2100</v>
      </c>
      <c r="AL23" s="33">
        <f>AJ23+AH23+AF23+AD23+AB23+Z23+X23-AJ23</f>
        <v>30</v>
      </c>
    </row>
    <row r="24" spans="1:38" s="35" customFormat="1" ht="20.25" customHeight="1">
      <c r="A24" s="10">
        <v>15</v>
      </c>
      <c r="B24" s="11" t="s">
        <v>38</v>
      </c>
      <c r="C24" s="31">
        <f>U24+AK24</f>
        <v>6094.6</v>
      </c>
      <c r="D24" s="31">
        <f>V24+AL24</f>
        <v>4014.5910000000003</v>
      </c>
      <c r="E24" s="107">
        <v>3960</v>
      </c>
      <c r="F24" s="107">
        <v>2960.592</v>
      </c>
      <c r="G24" s="12">
        <v>1026</v>
      </c>
      <c r="H24" s="12">
        <v>834.999</v>
      </c>
      <c r="I24" s="12">
        <v>428.3</v>
      </c>
      <c r="J24" s="12">
        <v>189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480.3</v>
      </c>
      <c r="T24" s="12">
        <v>0</v>
      </c>
      <c r="U24" s="32">
        <f t="shared" si="1"/>
        <v>5994.6</v>
      </c>
      <c r="V24" s="32">
        <f t="shared" si="2"/>
        <v>3984.5910000000003</v>
      </c>
      <c r="W24" s="108">
        <v>100</v>
      </c>
      <c r="X24" s="108">
        <v>30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9">
        <v>100</v>
      </c>
      <c r="AJ24" s="109">
        <v>0</v>
      </c>
      <c r="AK24" s="33">
        <f t="shared" si="0"/>
        <v>100</v>
      </c>
      <c r="AL24" s="33">
        <f>AJ24+AH24+AF24+AD24+AB24+Z24+X24-AJ24</f>
        <v>30</v>
      </c>
    </row>
    <row r="25" spans="1:38" s="35" customFormat="1" ht="20.25" customHeight="1">
      <c r="A25" s="10">
        <v>16</v>
      </c>
      <c r="B25" s="11" t="s">
        <v>39</v>
      </c>
      <c r="C25" s="31">
        <f>U25+AK25</f>
        <v>6384.5</v>
      </c>
      <c r="D25" s="31">
        <f>V25+AL25</f>
        <v>4155.915</v>
      </c>
      <c r="E25" s="107">
        <v>4860.8</v>
      </c>
      <c r="F25" s="107">
        <v>3390.609</v>
      </c>
      <c r="G25" s="12">
        <v>900</v>
      </c>
      <c r="H25" s="12">
        <v>604.306</v>
      </c>
      <c r="I25" s="12">
        <v>245</v>
      </c>
      <c r="J25" s="12">
        <v>60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148.7</v>
      </c>
      <c r="R25" s="12">
        <v>101</v>
      </c>
      <c r="S25" s="12">
        <v>30</v>
      </c>
      <c r="T25" s="12">
        <v>0</v>
      </c>
      <c r="U25" s="32">
        <f t="shared" si="1"/>
        <v>6284.5</v>
      </c>
      <c r="V25" s="32">
        <f t="shared" si="2"/>
        <v>4155.915</v>
      </c>
      <c r="W25" s="108">
        <v>100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9">
        <v>100</v>
      </c>
      <c r="AJ25" s="109">
        <v>0</v>
      </c>
      <c r="AK25" s="33">
        <f t="shared" si="0"/>
        <v>100</v>
      </c>
      <c r="AL25" s="33">
        <f>AJ25+AH25+AF25+AD25+AB25+Z25+X25-AJ25</f>
        <v>0</v>
      </c>
    </row>
    <row r="26" spans="1:38" s="35" customFormat="1" ht="19.5" customHeight="1">
      <c r="A26" s="10">
        <v>17</v>
      </c>
      <c r="B26" s="11" t="s">
        <v>40</v>
      </c>
      <c r="C26" s="31">
        <f>U26+AK26</f>
        <v>8931</v>
      </c>
      <c r="D26" s="31">
        <f>V26+AL26</f>
        <v>4300.2</v>
      </c>
      <c r="E26" s="107">
        <v>6720</v>
      </c>
      <c r="F26" s="107">
        <v>5955</v>
      </c>
      <c r="G26" s="12">
        <v>1140</v>
      </c>
      <c r="H26" s="12">
        <v>666.5</v>
      </c>
      <c r="I26" s="12">
        <v>485</v>
      </c>
      <c r="J26" s="12">
        <v>206</v>
      </c>
      <c r="K26" s="12">
        <v>0</v>
      </c>
      <c r="L26" s="12">
        <v>0</v>
      </c>
      <c r="M26" s="12">
        <v>0</v>
      </c>
      <c r="N26" s="12">
        <v>0</v>
      </c>
      <c r="O26" s="12">
        <v>40</v>
      </c>
      <c r="P26" s="12">
        <v>0</v>
      </c>
      <c r="Q26" s="12">
        <v>0</v>
      </c>
      <c r="R26" s="12">
        <v>0</v>
      </c>
      <c r="S26" s="12">
        <v>246</v>
      </c>
      <c r="T26" s="12">
        <v>0</v>
      </c>
      <c r="U26" s="32">
        <f t="shared" si="1"/>
        <v>8781</v>
      </c>
      <c r="V26" s="32">
        <f t="shared" si="2"/>
        <v>6827.5</v>
      </c>
      <c r="W26" s="108">
        <v>1650</v>
      </c>
      <c r="X26" s="108">
        <v>1038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-1500</v>
      </c>
      <c r="AF26" s="108">
        <v>-3565.3</v>
      </c>
      <c r="AG26" s="108">
        <v>0</v>
      </c>
      <c r="AH26" s="108">
        <v>0</v>
      </c>
      <c r="AI26" s="109">
        <v>150</v>
      </c>
      <c r="AJ26" s="109">
        <v>0</v>
      </c>
      <c r="AK26" s="33">
        <f t="shared" si="0"/>
        <v>150</v>
      </c>
      <c r="AL26" s="33">
        <f>AJ26+AH26+AF26+AD26+AB26+Z26+X26-AJ26</f>
        <v>-2527.3</v>
      </c>
    </row>
    <row r="27" spans="1:38" s="35" customFormat="1" ht="20.25" customHeight="1">
      <c r="A27" s="10">
        <v>18</v>
      </c>
      <c r="B27" s="11" t="s">
        <v>41</v>
      </c>
      <c r="C27" s="31">
        <f>U27+AK27</f>
        <v>7070.700000000001</v>
      </c>
      <c r="D27" s="31">
        <f>V27+AL27</f>
        <v>4240.464</v>
      </c>
      <c r="E27" s="107">
        <v>3751.6</v>
      </c>
      <c r="F27" s="107">
        <v>2579.7</v>
      </c>
      <c r="G27" s="12">
        <v>1428.4</v>
      </c>
      <c r="H27" s="12">
        <v>456.1</v>
      </c>
      <c r="I27" s="12">
        <v>905</v>
      </c>
      <c r="J27" s="12">
        <v>548.4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170</v>
      </c>
      <c r="R27" s="12">
        <v>0</v>
      </c>
      <c r="S27" s="12">
        <v>155.7</v>
      </c>
      <c r="T27" s="12">
        <v>5</v>
      </c>
      <c r="U27" s="32">
        <f t="shared" si="1"/>
        <v>6740.700000000001</v>
      </c>
      <c r="V27" s="32">
        <f t="shared" si="2"/>
        <v>3919.2</v>
      </c>
      <c r="W27" s="108">
        <v>330</v>
      </c>
      <c r="X27" s="108">
        <v>330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-8.736</v>
      </c>
      <c r="AG27" s="108">
        <v>0</v>
      </c>
      <c r="AH27" s="108">
        <v>0</v>
      </c>
      <c r="AI27" s="109">
        <v>330</v>
      </c>
      <c r="AJ27" s="109">
        <v>330</v>
      </c>
      <c r="AK27" s="33">
        <f t="shared" si="0"/>
        <v>330</v>
      </c>
      <c r="AL27" s="33">
        <f>AJ27+AH27+AF27+AD27+AB27+Z27+X27-AJ27</f>
        <v>321.264</v>
      </c>
    </row>
    <row r="28" spans="1:38" s="35" customFormat="1" ht="20.25" customHeight="1">
      <c r="A28" s="10">
        <v>19</v>
      </c>
      <c r="B28" s="11" t="s">
        <v>42</v>
      </c>
      <c r="C28" s="31">
        <f>U28+AK28</f>
        <v>10531.3</v>
      </c>
      <c r="D28" s="31">
        <f>V28+AL28</f>
        <v>6980.851999999999</v>
      </c>
      <c r="E28" s="107">
        <v>8061.3</v>
      </c>
      <c r="F28" s="107">
        <v>6289.98</v>
      </c>
      <c r="G28" s="12">
        <v>1159.6</v>
      </c>
      <c r="H28" s="12">
        <v>791.4</v>
      </c>
      <c r="I28" s="12">
        <v>490</v>
      </c>
      <c r="J28" s="12">
        <v>148.8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200</v>
      </c>
      <c r="R28" s="12">
        <v>100</v>
      </c>
      <c r="S28" s="12">
        <v>420.4</v>
      </c>
      <c r="T28" s="12">
        <v>10</v>
      </c>
      <c r="U28" s="32">
        <f t="shared" si="1"/>
        <v>10431.3</v>
      </c>
      <c r="V28" s="32">
        <f t="shared" si="2"/>
        <v>7340.179999999999</v>
      </c>
      <c r="W28" s="108">
        <v>100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-359.328</v>
      </c>
      <c r="AG28" s="108">
        <v>0</v>
      </c>
      <c r="AH28" s="108">
        <v>0</v>
      </c>
      <c r="AI28" s="109">
        <v>100</v>
      </c>
      <c r="AJ28" s="109">
        <v>0</v>
      </c>
      <c r="AK28" s="33">
        <f t="shared" si="0"/>
        <v>100</v>
      </c>
      <c r="AL28" s="33">
        <f>AJ28+AH28+AF28+AD28+AB28+Z28+X28-AJ28</f>
        <v>-359.328</v>
      </c>
    </row>
    <row r="29" spans="1:38" s="35" customFormat="1" ht="20.25" customHeight="1">
      <c r="A29" s="10">
        <v>20</v>
      </c>
      <c r="B29" s="11" t="s">
        <v>43</v>
      </c>
      <c r="C29" s="31">
        <f>U29+AK29</f>
        <v>12940</v>
      </c>
      <c r="D29" s="31">
        <f>V29+AL29</f>
        <v>8334.677</v>
      </c>
      <c r="E29" s="107">
        <v>9450</v>
      </c>
      <c r="F29" s="107">
        <v>6197.407</v>
      </c>
      <c r="G29" s="12">
        <v>2260</v>
      </c>
      <c r="H29" s="12">
        <v>1800.793</v>
      </c>
      <c r="I29" s="12">
        <v>200</v>
      </c>
      <c r="J29" s="12">
        <v>91</v>
      </c>
      <c r="K29" s="12">
        <v>0</v>
      </c>
      <c r="L29" s="12">
        <v>0</v>
      </c>
      <c r="M29" s="12">
        <v>0</v>
      </c>
      <c r="N29" s="12">
        <v>0</v>
      </c>
      <c r="O29" s="12">
        <v>30</v>
      </c>
      <c r="P29" s="12">
        <v>30</v>
      </c>
      <c r="Q29" s="12">
        <v>500</v>
      </c>
      <c r="R29" s="12">
        <v>100</v>
      </c>
      <c r="S29" s="12">
        <v>100</v>
      </c>
      <c r="T29" s="12">
        <v>99.8</v>
      </c>
      <c r="U29" s="32">
        <f t="shared" si="1"/>
        <v>12740</v>
      </c>
      <c r="V29" s="32">
        <f t="shared" si="2"/>
        <v>8349</v>
      </c>
      <c r="W29" s="108">
        <v>200</v>
      </c>
      <c r="X29" s="108">
        <v>30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-44.323</v>
      </c>
      <c r="AG29" s="108">
        <v>0</v>
      </c>
      <c r="AH29" s="108">
        <v>0</v>
      </c>
      <c r="AI29" s="109">
        <v>200</v>
      </c>
      <c r="AJ29" s="109">
        <v>30</v>
      </c>
      <c r="AK29" s="33">
        <f t="shared" si="0"/>
        <v>200</v>
      </c>
      <c r="AL29" s="33">
        <f>AJ29+AH29+AF29+AD29+AB29+Z29+X29-AJ29</f>
        <v>-14.323</v>
      </c>
    </row>
    <row r="30" spans="1:38" s="35" customFormat="1" ht="21" customHeight="1">
      <c r="A30" s="10">
        <v>21</v>
      </c>
      <c r="B30" s="11" t="s">
        <v>44</v>
      </c>
      <c r="C30" s="31">
        <f>U30+AK30</f>
        <v>17479.8</v>
      </c>
      <c r="D30" s="31">
        <f>V30+AL30</f>
        <v>11710.281</v>
      </c>
      <c r="E30" s="107">
        <v>14411</v>
      </c>
      <c r="F30" s="107">
        <v>11200.281</v>
      </c>
      <c r="G30" s="12">
        <v>1998.8</v>
      </c>
      <c r="H30" s="12">
        <v>510</v>
      </c>
      <c r="I30" s="12">
        <v>470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32">
        <f t="shared" si="1"/>
        <v>17179.8</v>
      </c>
      <c r="V30" s="32">
        <f t="shared" si="2"/>
        <v>11710.281</v>
      </c>
      <c r="W30" s="108">
        <v>300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9">
        <v>300</v>
      </c>
      <c r="AJ30" s="109">
        <v>0</v>
      </c>
      <c r="AK30" s="33">
        <f t="shared" si="0"/>
        <v>300</v>
      </c>
      <c r="AL30" s="33">
        <f>AJ30+AH30+AF30+AD30+AB30+Z30+X30-AJ30</f>
        <v>0</v>
      </c>
    </row>
    <row r="31" spans="1:38" s="35" customFormat="1" ht="21" customHeight="1">
      <c r="A31" s="10">
        <v>22</v>
      </c>
      <c r="B31" s="11" t="s">
        <v>45</v>
      </c>
      <c r="C31" s="31">
        <f>U31+AK31</f>
        <v>8524</v>
      </c>
      <c r="D31" s="31">
        <f>V31+AL31</f>
        <v>4826.582</v>
      </c>
      <c r="E31" s="107">
        <v>5015.4</v>
      </c>
      <c r="F31" s="107">
        <v>2990.06</v>
      </c>
      <c r="G31" s="12">
        <v>946.1</v>
      </c>
      <c r="H31" s="12">
        <v>473.96</v>
      </c>
      <c r="I31" s="12">
        <v>855</v>
      </c>
      <c r="J31" s="12">
        <v>331.097</v>
      </c>
      <c r="K31" s="12">
        <v>0</v>
      </c>
      <c r="L31" s="12">
        <v>0</v>
      </c>
      <c r="M31" s="12">
        <v>0</v>
      </c>
      <c r="N31" s="12">
        <v>0</v>
      </c>
      <c r="O31" s="12">
        <v>30</v>
      </c>
      <c r="P31" s="12">
        <v>0</v>
      </c>
      <c r="Q31" s="12">
        <v>380</v>
      </c>
      <c r="R31" s="12">
        <v>100</v>
      </c>
      <c r="S31" s="12">
        <v>370</v>
      </c>
      <c r="T31" s="12">
        <v>4</v>
      </c>
      <c r="U31" s="32">
        <f t="shared" si="1"/>
        <v>7596.5</v>
      </c>
      <c r="V31" s="32">
        <f t="shared" si="2"/>
        <v>3899.117</v>
      </c>
      <c r="W31" s="108">
        <v>1881.2</v>
      </c>
      <c r="X31" s="108">
        <v>1481.2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  <c r="AD31" s="108">
        <v>0</v>
      </c>
      <c r="AE31" s="108">
        <v>-953.7</v>
      </c>
      <c r="AF31" s="108">
        <v>-553.735</v>
      </c>
      <c r="AG31" s="108">
        <v>0</v>
      </c>
      <c r="AH31" s="108">
        <v>0</v>
      </c>
      <c r="AI31" s="109">
        <v>0</v>
      </c>
      <c r="AJ31" s="109">
        <v>0</v>
      </c>
      <c r="AK31" s="33">
        <f t="shared" si="0"/>
        <v>927.5</v>
      </c>
      <c r="AL31" s="33">
        <f>AJ31+AH31+AF31+AD31+AB31+Z31+X31-AJ31</f>
        <v>927.465</v>
      </c>
    </row>
    <row r="32" spans="1:38" s="35" customFormat="1" ht="21" customHeight="1">
      <c r="A32" s="10">
        <v>23</v>
      </c>
      <c r="B32" s="11" t="s">
        <v>46</v>
      </c>
      <c r="C32" s="31">
        <f>U32+AK32</f>
        <v>15096.5</v>
      </c>
      <c r="D32" s="31">
        <f>V32+AL32</f>
        <v>7501.338</v>
      </c>
      <c r="E32" s="107">
        <v>8980</v>
      </c>
      <c r="F32" s="107">
        <v>6218.638</v>
      </c>
      <c r="G32" s="12">
        <v>1825</v>
      </c>
      <c r="H32" s="12">
        <v>1244.7</v>
      </c>
      <c r="I32" s="12">
        <v>610</v>
      </c>
      <c r="J32" s="12">
        <v>95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200</v>
      </c>
      <c r="R32" s="12">
        <v>0</v>
      </c>
      <c r="S32" s="12">
        <v>1261.5</v>
      </c>
      <c r="T32" s="12">
        <v>0</v>
      </c>
      <c r="U32" s="32">
        <f t="shared" si="1"/>
        <v>13916.5</v>
      </c>
      <c r="V32" s="32">
        <f t="shared" si="2"/>
        <v>7558.338</v>
      </c>
      <c r="W32" s="108">
        <v>1180</v>
      </c>
      <c r="X32" s="108">
        <v>30</v>
      </c>
      <c r="Y32" s="108">
        <v>0</v>
      </c>
      <c r="Z32" s="108">
        <v>0</v>
      </c>
      <c r="AA32" s="108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-87</v>
      </c>
      <c r="AG32" s="108">
        <v>0</v>
      </c>
      <c r="AH32" s="108">
        <v>0</v>
      </c>
      <c r="AI32" s="109">
        <v>1040</v>
      </c>
      <c r="AJ32" s="109">
        <v>0</v>
      </c>
      <c r="AK32" s="33">
        <f t="shared" si="0"/>
        <v>1180</v>
      </c>
      <c r="AL32" s="33">
        <f>AJ32+AH32+AF32+AD32+AB32+Z32+X32-AJ32</f>
        <v>-57</v>
      </c>
    </row>
    <row r="33" spans="1:38" s="35" customFormat="1" ht="21" customHeight="1">
      <c r="A33" s="10">
        <v>24</v>
      </c>
      <c r="B33" s="11" t="s">
        <v>47</v>
      </c>
      <c r="C33" s="31">
        <f>U33+AK33</f>
        <v>24619</v>
      </c>
      <c r="D33" s="31">
        <f>V33+AL33</f>
        <v>11390.533</v>
      </c>
      <c r="E33" s="107">
        <v>9368.6</v>
      </c>
      <c r="F33" s="107">
        <v>5877.114</v>
      </c>
      <c r="G33" s="12">
        <v>3070</v>
      </c>
      <c r="H33" s="12">
        <v>2276.824</v>
      </c>
      <c r="I33" s="12">
        <v>2600</v>
      </c>
      <c r="J33" s="12">
        <v>1198.887</v>
      </c>
      <c r="K33" s="12">
        <v>0</v>
      </c>
      <c r="L33" s="12">
        <v>0</v>
      </c>
      <c r="M33" s="12">
        <v>0</v>
      </c>
      <c r="N33" s="12">
        <v>0</v>
      </c>
      <c r="O33" s="12">
        <v>5150</v>
      </c>
      <c r="P33" s="12">
        <v>400</v>
      </c>
      <c r="Q33" s="12">
        <v>400</v>
      </c>
      <c r="R33" s="12">
        <v>0</v>
      </c>
      <c r="S33" s="12">
        <v>1630.4</v>
      </c>
      <c r="T33" s="12">
        <v>20.7</v>
      </c>
      <c r="U33" s="32">
        <f t="shared" si="1"/>
        <v>22619</v>
      </c>
      <c r="V33" s="32">
        <f t="shared" si="2"/>
        <v>9780.525</v>
      </c>
      <c r="W33" s="108">
        <v>2000</v>
      </c>
      <c r="X33" s="108">
        <v>1645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-34.992</v>
      </c>
      <c r="AG33" s="108">
        <v>0</v>
      </c>
      <c r="AH33" s="108">
        <v>0</v>
      </c>
      <c r="AI33" s="109">
        <v>400</v>
      </c>
      <c r="AJ33" s="109">
        <v>7</v>
      </c>
      <c r="AK33" s="33">
        <f t="shared" si="0"/>
        <v>2000</v>
      </c>
      <c r="AL33" s="33">
        <f>AJ33+AH33+AF33+AD33+AB33+Z33+X33-AJ33</f>
        <v>1610.008</v>
      </c>
    </row>
    <row r="34" spans="1:38" s="35" customFormat="1" ht="21" customHeight="1">
      <c r="A34" s="10">
        <v>25</v>
      </c>
      <c r="B34" s="11" t="s">
        <v>48</v>
      </c>
      <c r="C34" s="31">
        <f>U34+AK34</f>
        <v>27593.4</v>
      </c>
      <c r="D34" s="31">
        <f>V34+AL34</f>
        <v>18818.139</v>
      </c>
      <c r="E34" s="107">
        <v>14734</v>
      </c>
      <c r="F34" s="107">
        <v>10371.623</v>
      </c>
      <c r="G34" s="12">
        <v>4352</v>
      </c>
      <c r="H34" s="12">
        <v>3259.071</v>
      </c>
      <c r="I34" s="12">
        <v>3370</v>
      </c>
      <c r="J34" s="12">
        <v>2395.445</v>
      </c>
      <c r="K34" s="12">
        <v>0</v>
      </c>
      <c r="L34" s="12">
        <v>0</v>
      </c>
      <c r="M34" s="12">
        <v>0</v>
      </c>
      <c r="N34" s="12">
        <v>0</v>
      </c>
      <c r="O34" s="12">
        <v>100</v>
      </c>
      <c r="P34" s="12">
        <v>50</v>
      </c>
      <c r="Q34" s="12">
        <v>1100</v>
      </c>
      <c r="R34" s="12">
        <v>1005</v>
      </c>
      <c r="S34" s="12">
        <v>1200</v>
      </c>
      <c r="T34" s="12">
        <v>0</v>
      </c>
      <c r="U34" s="32">
        <f t="shared" si="1"/>
        <v>25556</v>
      </c>
      <c r="V34" s="32">
        <f t="shared" si="2"/>
        <v>17281.139</v>
      </c>
      <c r="W34" s="108">
        <v>2037.4</v>
      </c>
      <c r="X34" s="108">
        <v>1537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9">
        <v>700</v>
      </c>
      <c r="AJ34" s="109">
        <v>200</v>
      </c>
      <c r="AK34" s="33">
        <f t="shared" si="0"/>
        <v>2037.4</v>
      </c>
      <c r="AL34" s="33">
        <f>AJ34+AH34+AF34+AD34+AB34+Z34+X34-AJ34</f>
        <v>1537</v>
      </c>
    </row>
    <row r="35" spans="1:38" s="35" customFormat="1" ht="21" customHeight="1">
      <c r="A35" s="10">
        <v>26</v>
      </c>
      <c r="B35" s="11" t="s">
        <v>49</v>
      </c>
      <c r="C35" s="31">
        <f>U35+AK35</f>
        <v>7800.8</v>
      </c>
      <c r="D35" s="31">
        <f>V35+AL35</f>
        <v>5477.673</v>
      </c>
      <c r="E35" s="107">
        <v>5804</v>
      </c>
      <c r="F35" s="107">
        <v>4855.023</v>
      </c>
      <c r="G35" s="12">
        <v>757.2</v>
      </c>
      <c r="H35" s="12">
        <v>546.65</v>
      </c>
      <c r="I35" s="12">
        <v>350</v>
      </c>
      <c r="J35" s="12">
        <v>76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100</v>
      </c>
      <c r="R35" s="12">
        <v>0</v>
      </c>
      <c r="S35" s="12">
        <v>389.6</v>
      </c>
      <c r="T35" s="12">
        <v>0</v>
      </c>
      <c r="U35" s="32">
        <f t="shared" si="1"/>
        <v>7600.8</v>
      </c>
      <c r="V35" s="32">
        <f t="shared" si="2"/>
        <v>5477.673</v>
      </c>
      <c r="W35" s="108">
        <v>200</v>
      </c>
      <c r="X35" s="108">
        <v>0</v>
      </c>
      <c r="Y35" s="108">
        <v>0</v>
      </c>
      <c r="Z35" s="108">
        <v>0</v>
      </c>
      <c r="AA35" s="108">
        <v>0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08">
        <v>0</v>
      </c>
      <c r="AI35" s="109">
        <v>200</v>
      </c>
      <c r="AJ35" s="109">
        <v>0</v>
      </c>
      <c r="AK35" s="33">
        <f t="shared" si="0"/>
        <v>200</v>
      </c>
      <c r="AL35" s="33">
        <f>AJ35+AH35+AF35+AD35+AB35+Z35+X35-AJ35</f>
        <v>0</v>
      </c>
    </row>
    <row r="36" spans="1:38" s="35" customFormat="1" ht="21" customHeight="1">
      <c r="A36" s="10">
        <v>27</v>
      </c>
      <c r="B36" s="11" t="s">
        <v>50</v>
      </c>
      <c r="C36" s="31">
        <f>U36+AK36</f>
        <v>7195.5</v>
      </c>
      <c r="D36" s="31">
        <f>V36+AL36</f>
        <v>3726</v>
      </c>
      <c r="E36" s="107">
        <v>5392</v>
      </c>
      <c r="F36" s="107">
        <v>2951</v>
      </c>
      <c r="G36" s="12">
        <v>983.5</v>
      </c>
      <c r="H36" s="12">
        <v>620</v>
      </c>
      <c r="I36" s="12">
        <v>490</v>
      </c>
      <c r="J36" s="12">
        <v>140</v>
      </c>
      <c r="K36" s="12">
        <v>0</v>
      </c>
      <c r="L36" s="12">
        <v>0</v>
      </c>
      <c r="M36" s="12">
        <v>0</v>
      </c>
      <c r="N36" s="12">
        <v>0</v>
      </c>
      <c r="O36" s="12">
        <v>30</v>
      </c>
      <c r="P36" s="12">
        <v>15</v>
      </c>
      <c r="Q36" s="12">
        <v>100</v>
      </c>
      <c r="R36" s="12">
        <v>0</v>
      </c>
      <c r="S36" s="12">
        <v>0</v>
      </c>
      <c r="T36" s="12">
        <v>0</v>
      </c>
      <c r="U36" s="32">
        <f t="shared" si="1"/>
        <v>7095.5</v>
      </c>
      <c r="V36" s="32">
        <f t="shared" si="2"/>
        <v>3726</v>
      </c>
      <c r="W36" s="108">
        <v>100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9">
        <v>100</v>
      </c>
      <c r="AJ36" s="109">
        <v>0</v>
      </c>
      <c r="AK36" s="33">
        <f t="shared" si="0"/>
        <v>100</v>
      </c>
      <c r="AL36" s="33">
        <f>AJ36+AH36+AF36+AD36+AB36+Z36+X36-AJ36</f>
        <v>0</v>
      </c>
    </row>
    <row r="37" spans="1:38" s="35" customFormat="1" ht="21.75" customHeight="1">
      <c r="A37" s="10">
        <v>28</v>
      </c>
      <c r="B37" s="11" t="s">
        <v>51</v>
      </c>
      <c r="C37" s="31">
        <f>U37+AK37</f>
        <v>10273.1</v>
      </c>
      <c r="D37" s="31">
        <f>V37+AL37</f>
        <v>7117.4580000000005</v>
      </c>
      <c r="E37" s="107">
        <v>7797</v>
      </c>
      <c r="F37" s="107">
        <v>6244.658</v>
      </c>
      <c r="G37" s="12">
        <v>1056</v>
      </c>
      <c r="H37" s="12">
        <v>608.5</v>
      </c>
      <c r="I37" s="12">
        <v>247.1</v>
      </c>
      <c r="J37" s="12">
        <v>92</v>
      </c>
      <c r="K37" s="12">
        <v>0</v>
      </c>
      <c r="L37" s="12">
        <v>0</v>
      </c>
      <c r="M37" s="12">
        <v>0</v>
      </c>
      <c r="N37" s="12">
        <v>0</v>
      </c>
      <c r="O37" s="12">
        <v>20</v>
      </c>
      <c r="P37" s="12">
        <v>9.3</v>
      </c>
      <c r="Q37" s="12">
        <v>300</v>
      </c>
      <c r="R37" s="12">
        <v>150</v>
      </c>
      <c r="S37" s="12">
        <v>253</v>
      </c>
      <c r="T37" s="12">
        <v>13</v>
      </c>
      <c r="U37" s="32">
        <f t="shared" si="1"/>
        <v>9973.1</v>
      </c>
      <c r="V37" s="32">
        <f t="shared" si="2"/>
        <v>7117.4580000000005</v>
      </c>
      <c r="W37" s="108">
        <v>300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8">
        <v>0</v>
      </c>
      <c r="AI37" s="109">
        <v>300</v>
      </c>
      <c r="AJ37" s="109">
        <v>0</v>
      </c>
      <c r="AK37" s="33">
        <f t="shared" si="0"/>
        <v>300</v>
      </c>
      <c r="AL37" s="33">
        <f>AJ37+AH37+AF37+AD37+AB37+Z37+X37-AJ37</f>
        <v>0</v>
      </c>
    </row>
    <row r="38" spans="1:38" s="35" customFormat="1" ht="21" customHeight="1">
      <c r="A38" s="10">
        <v>29</v>
      </c>
      <c r="B38" s="11" t="s">
        <v>52</v>
      </c>
      <c r="C38" s="31">
        <f>U38+AK38</f>
        <v>7446.5</v>
      </c>
      <c r="D38" s="31">
        <f>V38+AL38</f>
        <v>4441.6</v>
      </c>
      <c r="E38" s="107">
        <v>4560</v>
      </c>
      <c r="F38" s="107">
        <v>3060</v>
      </c>
      <c r="G38" s="12">
        <v>996.5</v>
      </c>
      <c r="H38" s="12">
        <v>632.3</v>
      </c>
      <c r="I38" s="12">
        <v>630</v>
      </c>
      <c r="J38" s="12">
        <v>419.3</v>
      </c>
      <c r="K38" s="12">
        <v>0</v>
      </c>
      <c r="L38" s="12">
        <v>0</v>
      </c>
      <c r="M38" s="12">
        <v>0</v>
      </c>
      <c r="N38" s="12">
        <v>0</v>
      </c>
      <c r="O38" s="12">
        <v>60</v>
      </c>
      <c r="P38" s="12">
        <v>0</v>
      </c>
      <c r="Q38" s="12">
        <v>400</v>
      </c>
      <c r="R38" s="12">
        <v>300</v>
      </c>
      <c r="S38" s="12">
        <v>0</v>
      </c>
      <c r="T38" s="12">
        <v>0</v>
      </c>
      <c r="U38" s="32">
        <f t="shared" si="1"/>
        <v>7046.5</v>
      </c>
      <c r="V38" s="32">
        <f t="shared" si="2"/>
        <v>4411.6</v>
      </c>
      <c r="W38" s="108">
        <v>400</v>
      </c>
      <c r="X38" s="108">
        <v>30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8">
        <v>0</v>
      </c>
      <c r="AI38" s="109">
        <v>400</v>
      </c>
      <c r="AJ38" s="109">
        <v>0</v>
      </c>
      <c r="AK38" s="33">
        <f t="shared" si="0"/>
        <v>400</v>
      </c>
      <c r="AL38" s="33">
        <f>AJ38+AH38+AF38+AD38+AB38+Z38+X38-AJ38</f>
        <v>30</v>
      </c>
    </row>
    <row r="39" spans="1:38" s="35" customFormat="1" ht="22.5" customHeight="1">
      <c r="A39" s="10">
        <v>30</v>
      </c>
      <c r="B39" s="11" t="s">
        <v>53</v>
      </c>
      <c r="C39" s="31">
        <f>U39+AK39</f>
        <v>6932</v>
      </c>
      <c r="D39" s="31">
        <f>V39+AL39</f>
        <v>4375.064</v>
      </c>
      <c r="E39" s="107">
        <v>5304</v>
      </c>
      <c r="F39" s="107">
        <v>3939.664</v>
      </c>
      <c r="G39" s="12">
        <v>718</v>
      </c>
      <c r="H39" s="12">
        <v>405.4</v>
      </c>
      <c r="I39" s="12">
        <v>210</v>
      </c>
      <c r="J39" s="12">
        <v>30</v>
      </c>
      <c r="K39" s="12">
        <v>0</v>
      </c>
      <c r="L39" s="12">
        <v>0</v>
      </c>
      <c r="M39" s="12">
        <v>0</v>
      </c>
      <c r="N39" s="12">
        <v>0</v>
      </c>
      <c r="O39" s="12">
        <v>50</v>
      </c>
      <c r="P39" s="12">
        <v>0</v>
      </c>
      <c r="Q39" s="12">
        <v>50</v>
      </c>
      <c r="R39" s="12">
        <v>0</v>
      </c>
      <c r="S39" s="12">
        <v>0</v>
      </c>
      <c r="T39" s="12">
        <v>0</v>
      </c>
      <c r="U39" s="32">
        <f t="shared" si="1"/>
        <v>6632</v>
      </c>
      <c r="V39" s="32">
        <f t="shared" si="2"/>
        <v>4375.064</v>
      </c>
      <c r="W39" s="108">
        <v>300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9">
        <v>300</v>
      </c>
      <c r="AJ39" s="109">
        <v>0</v>
      </c>
      <c r="AK39" s="33">
        <f t="shared" si="0"/>
        <v>300</v>
      </c>
      <c r="AL39" s="33">
        <f>AJ39+AH39+AF39+AD39+AB39+Z39+X39-AJ39</f>
        <v>0</v>
      </c>
    </row>
    <row r="40" spans="1:38" s="35" customFormat="1" ht="21" customHeight="1">
      <c r="A40" s="10">
        <v>31</v>
      </c>
      <c r="B40" s="11" t="s">
        <v>54</v>
      </c>
      <c r="C40" s="31">
        <f>U40+AK40</f>
        <v>19101.8</v>
      </c>
      <c r="D40" s="31">
        <f>V40+AL40</f>
        <v>11242.686</v>
      </c>
      <c r="E40" s="107">
        <v>9870</v>
      </c>
      <c r="F40" s="107">
        <v>6528.308</v>
      </c>
      <c r="G40" s="12">
        <v>2500</v>
      </c>
      <c r="H40" s="12">
        <v>900.45</v>
      </c>
      <c r="I40" s="12">
        <v>850</v>
      </c>
      <c r="J40" s="12">
        <v>775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4585.3</v>
      </c>
      <c r="R40" s="12">
        <v>4300</v>
      </c>
      <c r="S40" s="12">
        <v>296.5</v>
      </c>
      <c r="T40" s="12">
        <v>0</v>
      </c>
      <c r="U40" s="32">
        <f t="shared" si="1"/>
        <v>18601.8</v>
      </c>
      <c r="V40" s="32">
        <f t="shared" si="2"/>
        <v>12503.758</v>
      </c>
      <c r="W40" s="108">
        <v>500</v>
      </c>
      <c r="X40" s="108">
        <v>450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-1711.072</v>
      </c>
      <c r="AG40" s="108">
        <v>0</v>
      </c>
      <c r="AH40" s="108">
        <v>0</v>
      </c>
      <c r="AI40" s="109">
        <v>500</v>
      </c>
      <c r="AJ40" s="109">
        <v>0</v>
      </c>
      <c r="AK40" s="33">
        <f t="shared" si="0"/>
        <v>500</v>
      </c>
      <c r="AL40" s="33">
        <f>AJ40+AH40+AF40+AD40+AB40+Z40+X40-AJ40</f>
        <v>-1261.072</v>
      </c>
    </row>
    <row r="41" spans="1:38" s="35" customFormat="1" ht="20.25" customHeight="1">
      <c r="A41" s="10">
        <v>32</v>
      </c>
      <c r="B41" s="11" t="s">
        <v>55</v>
      </c>
      <c r="C41" s="31">
        <f>U41+AK41</f>
        <v>12989.000100000001</v>
      </c>
      <c r="D41" s="31">
        <f>V41+AL41</f>
        <v>8157.177</v>
      </c>
      <c r="E41" s="107">
        <v>8784</v>
      </c>
      <c r="F41" s="107">
        <v>6172.977</v>
      </c>
      <c r="G41" s="12">
        <v>2975</v>
      </c>
      <c r="H41" s="12">
        <v>1751.2</v>
      </c>
      <c r="I41" s="12">
        <v>360</v>
      </c>
      <c r="J41" s="12">
        <v>158</v>
      </c>
      <c r="K41" s="12">
        <v>0</v>
      </c>
      <c r="L41" s="12">
        <v>0</v>
      </c>
      <c r="M41" s="12">
        <v>0</v>
      </c>
      <c r="N41" s="12">
        <v>0</v>
      </c>
      <c r="O41" s="12">
        <v>20.0001</v>
      </c>
      <c r="P41" s="12">
        <v>15</v>
      </c>
      <c r="Q41" s="12">
        <v>100</v>
      </c>
      <c r="R41" s="12">
        <v>0</v>
      </c>
      <c r="S41" s="12">
        <v>550</v>
      </c>
      <c r="T41" s="12">
        <v>0</v>
      </c>
      <c r="U41" s="32">
        <f t="shared" si="1"/>
        <v>12889.000100000001</v>
      </c>
      <c r="V41" s="32">
        <f t="shared" si="2"/>
        <v>8127.177</v>
      </c>
      <c r="W41" s="108">
        <v>100</v>
      </c>
      <c r="X41" s="108">
        <v>30</v>
      </c>
      <c r="Y41" s="108">
        <v>0</v>
      </c>
      <c r="Z41" s="108">
        <v>0</v>
      </c>
      <c r="AA41" s="108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08">
        <v>0</v>
      </c>
      <c r="AI41" s="109">
        <v>100</v>
      </c>
      <c r="AJ41" s="109">
        <v>30</v>
      </c>
      <c r="AK41" s="33">
        <f t="shared" si="0"/>
        <v>100</v>
      </c>
      <c r="AL41" s="33">
        <f>AJ41+AH41+AF41+AD41+AB41+Z41+X41-AJ41</f>
        <v>30</v>
      </c>
    </row>
    <row r="42" spans="1:38" s="35" customFormat="1" ht="20.25" customHeight="1">
      <c r="A42" s="10">
        <v>33</v>
      </c>
      <c r="B42" s="11" t="s">
        <v>56</v>
      </c>
      <c r="C42" s="31">
        <f>U42+AK42</f>
        <v>57127.7</v>
      </c>
      <c r="D42" s="31">
        <f>V42+AL42</f>
        <v>36383.006</v>
      </c>
      <c r="E42" s="107">
        <v>22732</v>
      </c>
      <c r="F42" s="107">
        <v>13186.861</v>
      </c>
      <c r="G42" s="12">
        <v>4420</v>
      </c>
      <c r="H42" s="12">
        <v>3191.357</v>
      </c>
      <c r="I42" s="12">
        <v>18830.7</v>
      </c>
      <c r="J42" s="12">
        <v>9223.3</v>
      </c>
      <c r="K42" s="12">
        <v>0</v>
      </c>
      <c r="L42" s="12">
        <v>0</v>
      </c>
      <c r="M42" s="12">
        <v>0</v>
      </c>
      <c r="N42" s="12">
        <v>0</v>
      </c>
      <c r="O42" s="12">
        <v>135</v>
      </c>
      <c r="P42" s="12">
        <v>84.5</v>
      </c>
      <c r="Q42" s="12">
        <v>1900</v>
      </c>
      <c r="R42" s="12">
        <v>1480</v>
      </c>
      <c r="S42" s="12">
        <v>110</v>
      </c>
      <c r="T42" s="12">
        <v>0</v>
      </c>
      <c r="U42" s="32">
        <f t="shared" si="1"/>
        <v>52627.7</v>
      </c>
      <c r="V42" s="32">
        <f t="shared" si="2"/>
        <v>31620.018</v>
      </c>
      <c r="W42" s="108">
        <v>8000</v>
      </c>
      <c r="X42" s="108">
        <v>5844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-3500</v>
      </c>
      <c r="AF42" s="108">
        <v>-1081.012</v>
      </c>
      <c r="AG42" s="108">
        <v>0</v>
      </c>
      <c r="AH42" s="108">
        <v>0</v>
      </c>
      <c r="AI42" s="109">
        <v>4500</v>
      </c>
      <c r="AJ42" s="109">
        <v>4454</v>
      </c>
      <c r="AK42" s="33">
        <f t="shared" si="0"/>
        <v>4500</v>
      </c>
      <c r="AL42" s="33">
        <f>AJ42+AH42+AF42+AD42+AB42+Z42+X42-AJ42</f>
        <v>4762.988000000001</v>
      </c>
    </row>
    <row r="43" spans="1:38" s="35" customFormat="1" ht="19.5" customHeight="1">
      <c r="A43" s="10">
        <v>34</v>
      </c>
      <c r="B43" s="11" t="s">
        <v>57</v>
      </c>
      <c r="C43" s="31">
        <f>U43+AK43</f>
        <v>94640.2</v>
      </c>
      <c r="D43" s="31">
        <f>V43+AL43</f>
        <v>49503.364</v>
      </c>
      <c r="E43" s="107">
        <v>27460</v>
      </c>
      <c r="F43" s="107">
        <v>19633.68</v>
      </c>
      <c r="G43" s="12">
        <v>5040</v>
      </c>
      <c r="H43" s="12">
        <v>3432.78</v>
      </c>
      <c r="I43" s="12">
        <v>21850</v>
      </c>
      <c r="J43" s="12">
        <v>16087.708</v>
      </c>
      <c r="K43" s="12">
        <v>0</v>
      </c>
      <c r="L43" s="12">
        <v>0</v>
      </c>
      <c r="M43" s="12">
        <v>0</v>
      </c>
      <c r="N43" s="12">
        <v>0</v>
      </c>
      <c r="O43" s="12">
        <v>1932.2</v>
      </c>
      <c r="P43" s="12">
        <v>168</v>
      </c>
      <c r="Q43" s="12">
        <v>9450</v>
      </c>
      <c r="R43" s="12">
        <v>7090</v>
      </c>
      <c r="S43" s="12">
        <v>200</v>
      </c>
      <c r="T43" s="12">
        <v>0</v>
      </c>
      <c r="U43" s="32">
        <f t="shared" si="1"/>
        <v>65932.2</v>
      </c>
      <c r="V43" s="32">
        <f t="shared" si="2"/>
        <v>46412.168</v>
      </c>
      <c r="W43" s="108">
        <v>28708</v>
      </c>
      <c r="X43" s="108">
        <v>3108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-16.804</v>
      </c>
      <c r="AG43" s="108">
        <v>0</v>
      </c>
      <c r="AH43" s="108">
        <v>0</v>
      </c>
      <c r="AI43" s="109">
        <v>0</v>
      </c>
      <c r="AJ43" s="109">
        <v>0</v>
      </c>
      <c r="AK43" s="33">
        <f t="shared" si="0"/>
        <v>28708</v>
      </c>
      <c r="AL43" s="33">
        <f>AJ43+AH43+AF43+AD43+AB43+Z43+X43-AJ43</f>
        <v>3091.196</v>
      </c>
    </row>
    <row r="44" spans="1:38" s="35" customFormat="1" ht="19.5" customHeight="1">
      <c r="A44" s="10">
        <v>35</v>
      </c>
      <c r="B44" s="11" t="s">
        <v>58</v>
      </c>
      <c r="C44" s="31">
        <f>U44+AK44</f>
        <v>7817.500000000001</v>
      </c>
      <c r="D44" s="31">
        <f>V44+AL44</f>
        <v>5589.0830000000005</v>
      </c>
      <c r="E44" s="107">
        <v>6120</v>
      </c>
      <c r="F44" s="107">
        <v>4585.907</v>
      </c>
      <c r="G44" s="12">
        <v>1160</v>
      </c>
      <c r="H44" s="12">
        <v>865.776</v>
      </c>
      <c r="I44" s="12">
        <v>265</v>
      </c>
      <c r="J44" s="12">
        <v>4.4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5.3</v>
      </c>
      <c r="T44" s="12">
        <v>0</v>
      </c>
      <c r="U44" s="32">
        <f t="shared" si="1"/>
        <v>7683.900000000001</v>
      </c>
      <c r="V44" s="32">
        <f t="shared" si="2"/>
        <v>5456.0830000000005</v>
      </c>
      <c r="W44" s="108">
        <v>133.6</v>
      </c>
      <c r="X44" s="108">
        <v>133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08">
        <v>0</v>
      </c>
      <c r="AI44" s="109">
        <v>133.6</v>
      </c>
      <c r="AJ44" s="109">
        <v>0</v>
      </c>
      <c r="AK44" s="33">
        <f t="shared" si="0"/>
        <v>133.6</v>
      </c>
      <c r="AL44" s="33">
        <f>AJ44+AH44+AF44+AD44+AB44+Z44+X44-AJ44</f>
        <v>133</v>
      </c>
    </row>
    <row r="45" spans="1:38" s="35" customFormat="1" ht="19.5" customHeight="1">
      <c r="A45" s="10">
        <v>36</v>
      </c>
      <c r="B45" s="11" t="s">
        <v>59</v>
      </c>
      <c r="C45" s="31">
        <f>U45+AK45</f>
        <v>56971.5</v>
      </c>
      <c r="D45" s="31">
        <f>V45+AL45</f>
        <v>33178.131</v>
      </c>
      <c r="E45" s="107">
        <v>21480</v>
      </c>
      <c r="F45" s="107">
        <v>15452.153</v>
      </c>
      <c r="G45" s="12">
        <v>4126.3</v>
      </c>
      <c r="H45" s="12">
        <v>3000</v>
      </c>
      <c r="I45" s="12">
        <v>9880</v>
      </c>
      <c r="J45" s="12">
        <v>4864.539</v>
      </c>
      <c r="K45" s="12">
        <v>0</v>
      </c>
      <c r="L45" s="12">
        <v>0</v>
      </c>
      <c r="M45" s="12">
        <v>0</v>
      </c>
      <c r="N45" s="12">
        <v>0</v>
      </c>
      <c r="O45" s="12">
        <v>200</v>
      </c>
      <c r="P45" s="12">
        <v>0</v>
      </c>
      <c r="Q45" s="12">
        <v>3000</v>
      </c>
      <c r="R45" s="12">
        <v>1678</v>
      </c>
      <c r="S45" s="12">
        <v>4485.2</v>
      </c>
      <c r="T45" s="12">
        <v>7</v>
      </c>
      <c r="U45" s="32">
        <f t="shared" si="1"/>
        <v>43171.5</v>
      </c>
      <c r="V45" s="32">
        <f t="shared" si="2"/>
        <v>25001.692000000003</v>
      </c>
      <c r="W45" s="108">
        <v>13800</v>
      </c>
      <c r="X45" s="108">
        <v>8539.482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  <c r="AE45" s="108">
        <v>0</v>
      </c>
      <c r="AF45" s="108">
        <v>-363.043</v>
      </c>
      <c r="AG45" s="108">
        <v>0</v>
      </c>
      <c r="AH45" s="108">
        <v>0</v>
      </c>
      <c r="AI45" s="109">
        <v>0</v>
      </c>
      <c r="AJ45" s="109">
        <v>0</v>
      </c>
      <c r="AK45" s="33">
        <f t="shared" si="0"/>
        <v>13800</v>
      </c>
      <c r="AL45" s="33">
        <f>AJ45+AH45+AF45+AD45+AB45+Z45+X45-AJ45</f>
        <v>8176.439</v>
      </c>
    </row>
    <row r="46" spans="1:38" s="35" customFormat="1" ht="18.75" customHeight="1">
      <c r="A46" s="10">
        <v>37</v>
      </c>
      <c r="B46" s="11" t="s">
        <v>60</v>
      </c>
      <c r="C46" s="31">
        <f>U46+AK46</f>
        <v>490973.3005</v>
      </c>
      <c r="D46" s="31">
        <f>V46+AL46</f>
        <v>300852.43299999996</v>
      </c>
      <c r="E46" s="107">
        <v>38384.5</v>
      </c>
      <c r="F46" s="107">
        <v>24606.607</v>
      </c>
      <c r="G46" s="12">
        <v>7231.7</v>
      </c>
      <c r="H46" s="12">
        <v>4601.946</v>
      </c>
      <c r="I46" s="12">
        <v>214104.3001</v>
      </c>
      <c r="J46" s="12">
        <v>130566.697</v>
      </c>
      <c r="K46" s="12">
        <v>0</v>
      </c>
      <c r="L46" s="12">
        <v>0</v>
      </c>
      <c r="M46" s="12">
        <v>18219.8</v>
      </c>
      <c r="N46" s="12">
        <v>10865.758</v>
      </c>
      <c r="O46" s="12">
        <v>13862.5001</v>
      </c>
      <c r="P46" s="12">
        <v>13475.1</v>
      </c>
      <c r="Q46" s="12">
        <v>13000</v>
      </c>
      <c r="R46" s="12">
        <v>10281</v>
      </c>
      <c r="S46" s="12">
        <v>20450</v>
      </c>
      <c r="T46" s="12">
        <v>3834</v>
      </c>
      <c r="U46" s="32">
        <f t="shared" si="1"/>
        <v>385252.8002</v>
      </c>
      <c r="V46" s="32">
        <f t="shared" si="2"/>
        <v>228153.10899999997</v>
      </c>
      <c r="W46" s="108">
        <v>130388.1003</v>
      </c>
      <c r="X46" s="108">
        <v>78379.25</v>
      </c>
      <c r="Y46" s="108">
        <v>0</v>
      </c>
      <c r="Z46" s="108">
        <v>0</v>
      </c>
      <c r="AA46" s="108">
        <v>0</v>
      </c>
      <c r="AB46" s="108">
        <v>0</v>
      </c>
      <c r="AC46" s="108">
        <v>-14667.6</v>
      </c>
      <c r="AD46" s="108">
        <v>0</v>
      </c>
      <c r="AE46" s="108">
        <v>-10000</v>
      </c>
      <c r="AF46" s="108">
        <v>-5679.926</v>
      </c>
      <c r="AG46" s="108">
        <v>0</v>
      </c>
      <c r="AH46" s="108">
        <v>0</v>
      </c>
      <c r="AI46" s="109">
        <v>60000</v>
      </c>
      <c r="AJ46" s="109">
        <v>29922.001</v>
      </c>
      <c r="AK46" s="33">
        <f t="shared" si="0"/>
        <v>105720.50030000001</v>
      </c>
      <c r="AL46" s="33">
        <f>AJ46+AH46+AF46+AD46+AB46+Z46+X46-AJ46</f>
        <v>72699.324</v>
      </c>
    </row>
    <row r="47" spans="1:38" s="35" customFormat="1" ht="19.5" customHeight="1">
      <c r="A47" s="10">
        <v>38</v>
      </c>
      <c r="B47" s="11" t="s">
        <v>61</v>
      </c>
      <c r="C47" s="31">
        <f>U47+AK47</f>
        <v>20617</v>
      </c>
      <c r="D47" s="31">
        <f>V47+AL47</f>
        <v>11405.880000000001</v>
      </c>
      <c r="E47" s="107">
        <v>10600</v>
      </c>
      <c r="F47" s="107">
        <v>6225</v>
      </c>
      <c r="G47" s="12">
        <v>2100</v>
      </c>
      <c r="H47" s="12">
        <v>1286.8</v>
      </c>
      <c r="I47" s="12">
        <v>4920</v>
      </c>
      <c r="J47" s="12">
        <v>3012.08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700</v>
      </c>
      <c r="R47" s="12">
        <v>360</v>
      </c>
      <c r="S47" s="12">
        <v>1080</v>
      </c>
      <c r="T47" s="12">
        <v>22</v>
      </c>
      <c r="U47" s="32">
        <f t="shared" si="1"/>
        <v>19400</v>
      </c>
      <c r="V47" s="32">
        <f t="shared" si="2"/>
        <v>10905.880000000001</v>
      </c>
      <c r="W47" s="108">
        <v>1217</v>
      </c>
      <c r="X47" s="108">
        <v>500</v>
      </c>
      <c r="Y47" s="108">
        <v>0</v>
      </c>
      <c r="Z47" s="108">
        <v>0</v>
      </c>
      <c r="AA47" s="108">
        <v>0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08">
        <v>0</v>
      </c>
      <c r="AI47" s="109">
        <v>0</v>
      </c>
      <c r="AJ47" s="109">
        <v>0</v>
      </c>
      <c r="AK47" s="33">
        <f t="shared" si="0"/>
        <v>1217</v>
      </c>
      <c r="AL47" s="33">
        <f>AJ47+AH47+AF47+AD47+AB47+Z47+X47-AJ47</f>
        <v>500</v>
      </c>
    </row>
    <row r="48" spans="1:38" s="35" customFormat="1" ht="18.75" customHeight="1">
      <c r="A48" s="10">
        <v>39</v>
      </c>
      <c r="B48" s="11" t="s">
        <v>62</v>
      </c>
      <c r="C48" s="31">
        <f>U48+AK48</f>
        <v>15871.500200000002</v>
      </c>
      <c r="D48" s="31">
        <f>V48+AL48</f>
        <v>10337.94</v>
      </c>
      <c r="E48" s="107">
        <v>7940</v>
      </c>
      <c r="F48" s="107">
        <v>4952.6</v>
      </c>
      <c r="G48" s="12">
        <v>1550</v>
      </c>
      <c r="H48" s="12">
        <v>913.34</v>
      </c>
      <c r="I48" s="12">
        <v>2146.0001</v>
      </c>
      <c r="J48" s="12">
        <v>1372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500</v>
      </c>
      <c r="R48" s="12">
        <v>375</v>
      </c>
      <c r="S48" s="12">
        <v>514</v>
      </c>
      <c r="T48" s="12">
        <v>20</v>
      </c>
      <c r="U48" s="32">
        <f t="shared" si="1"/>
        <v>12950.000100000001</v>
      </c>
      <c r="V48" s="32">
        <f t="shared" si="2"/>
        <v>7677.9400000000005</v>
      </c>
      <c r="W48" s="108">
        <v>2921.5001</v>
      </c>
      <c r="X48" s="108">
        <v>2660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08">
        <v>0</v>
      </c>
      <c r="AI48" s="109">
        <v>300</v>
      </c>
      <c r="AJ48" s="109">
        <v>45</v>
      </c>
      <c r="AK48" s="33">
        <f t="shared" si="0"/>
        <v>2921.5001</v>
      </c>
      <c r="AL48" s="33">
        <f>AJ48+AH48+AF48+AD48+AB48+Z48+X48-AJ48</f>
        <v>2660</v>
      </c>
    </row>
    <row r="49" spans="1:38" s="35" customFormat="1" ht="19.5" customHeight="1">
      <c r="A49" s="10">
        <v>40</v>
      </c>
      <c r="B49" s="11" t="s">
        <v>63</v>
      </c>
      <c r="C49" s="31">
        <f>U49+AK49</f>
        <v>16770.1</v>
      </c>
      <c r="D49" s="31">
        <f>V49+AL49</f>
        <v>10783.367</v>
      </c>
      <c r="E49" s="107">
        <v>10060</v>
      </c>
      <c r="F49" s="107">
        <v>6692.447</v>
      </c>
      <c r="G49" s="12">
        <v>2040</v>
      </c>
      <c r="H49" s="12">
        <v>1104</v>
      </c>
      <c r="I49" s="12">
        <v>612</v>
      </c>
      <c r="J49" s="12">
        <v>188.92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280.6</v>
      </c>
      <c r="R49" s="12">
        <v>146</v>
      </c>
      <c r="S49" s="12">
        <v>67</v>
      </c>
      <c r="T49" s="12">
        <v>2</v>
      </c>
      <c r="U49" s="32">
        <f t="shared" si="1"/>
        <v>13059.6</v>
      </c>
      <c r="V49" s="32">
        <f t="shared" si="2"/>
        <v>8133.367</v>
      </c>
      <c r="W49" s="108">
        <v>3710.5</v>
      </c>
      <c r="X49" s="108">
        <v>2650</v>
      </c>
      <c r="Y49" s="108">
        <v>0</v>
      </c>
      <c r="Z49" s="108">
        <v>0</v>
      </c>
      <c r="AA49" s="108">
        <v>0</v>
      </c>
      <c r="AB49" s="108">
        <v>0</v>
      </c>
      <c r="AC49" s="108">
        <v>0</v>
      </c>
      <c r="AD49" s="108">
        <v>0</v>
      </c>
      <c r="AE49" s="108">
        <v>0</v>
      </c>
      <c r="AF49" s="108">
        <v>0</v>
      </c>
      <c r="AG49" s="108">
        <v>0</v>
      </c>
      <c r="AH49" s="108">
        <v>0</v>
      </c>
      <c r="AI49" s="109">
        <v>0</v>
      </c>
      <c r="AJ49" s="109">
        <v>0</v>
      </c>
      <c r="AK49" s="33">
        <f t="shared" si="0"/>
        <v>3710.5</v>
      </c>
      <c r="AL49" s="33">
        <f>AJ49+AH49+AF49+AD49+AB49+Z49+X49-AJ49</f>
        <v>2650</v>
      </c>
    </row>
    <row r="50" spans="1:38" s="35" customFormat="1" ht="19.5" customHeight="1">
      <c r="A50" s="10">
        <v>41</v>
      </c>
      <c r="B50" s="11" t="s">
        <v>64</v>
      </c>
      <c r="C50" s="31">
        <f>U50+AK50</f>
        <v>8883.8001</v>
      </c>
      <c r="D50" s="31">
        <f>V50+AL50</f>
        <v>3466.94</v>
      </c>
      <c r="E50" s="107">
        <v>4330</v>
      </c>
      <c r="F50" s="107">
        <v>2970</v>
      </c>
      <c r="G50" s="12">
        <v>860</v>
      </c>
      <c r="H50" s="12">
        <v>589.5</v>
      </c>
      <c r="I50" s="12">
        <v>622</v>
      </c>
      <c r="J50" s="12">
        <v>40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140</v>
      </c>
      <c r="R50" s="12">
        <v>0</v>
      </c>
      <c r="S50" s="12">
        <v>480</v>
      </c>
      <c r="T50" s="12">
        <v>0</v>
      </c>
      <c r="U50" s="32">
        <f t="shared" si="1"/>
        <v>6432</v>
      </c>
      <c r="V50" s="32">
        <f t="shared" si="2"/>
        <v>3599.5</v>
      </c>
      <c r="W50" s="108">
        <v>2751.8001</v>
      </c>
      <c r="X50" s="108">
        <v>15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-300</v>
      </c>
      <c r="AF50" s="108">
        <v>-147.56</v>
      </c>
      <c r="AG50" s="108">
        <v>0</v>
      </c>
      <c r="AH50" s="108">
        <v>0</v>
      </c>
      <c r="AI50" s="109">
        <v>0</v>
      </c>
      <c r="AJ50" s="109">
        <v>0</v>
      </c>
      <c r="AK50" s="33">
        <f t="shared" si="0"/>
        <v>2451.8001</v>
      </c>
      <c r="AL50" s="33">
        <f>AJ50+AH50+AF50+AD50+AB50+Z50+X50-AJ50</f>
        <v>-132.56</v>
      </c>
    </row>
    <row r="51" spans="1:38" s="35" customFormat="1" ht="20.25" customHeight="1">
      <c r="A51" s="10">
        <v>42</v>
      </c>
      <c r="B51" s="11" t="s">
        <v>65</v>
      </c>
      <c r="C51" s="31">
        <f>U51+AK51</f>
        <v>48466.70020000001</v>
      </c>
      <c r="D51" s="31">
        <f>V51+AL51</f>
        <v>33850.484</v>
      </c>
      <c r="E51" s="107">
        <v>15430.9</v>
      </c>
      <c r="F51" s="107">
        <v>11098.605</v>
      </c>
      <c r="G51" s="12">
        <v>2920</v>
      </c>
      <c r="H51" s="12">
        <v>2056.489</v>
      </c>
      <c r="I51" s="12">
        <v>9398</v>
      </c>
      <c r="J51" s="12">
        <v>6746.79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1500</v>
      </c>
      <c r="R51" s="12">
        <v>1115</v>
      </c>
      <c r="S51" s="12">
        <v>629</v>
      </c>
      <c r="T51" s="12">
        <v>65.8</v>
      </c>
      <c r="U51" s="32">
        <f t="shared" si="1"/>
        <v>33227.9</v>
      </c>
      <c r="V51" s="32">
        <f t="shared" si="2"/>
        <v>21541.684</v>
      </c>
      <c r="W51" s="108">
        <v>17238.8002</v>
      </c>
      <c r="X51" s="108">
        <v>12308.8</v>
      </c>
      <c r="Y51" s="108">
        <v>0</v>
      </c>
      <c r="Z51" s="108">
        <v>0</v>
      </c>
      <c r="AA51" s="108">
        <v>0</v>
      </c>
      <c r="AB51" s="108">
        <v>0</v>
      </c>
      <c r="AC51" s="108">
        <v>0</v>
      </c>
      <c r="AD51" s="108">
        <v>0</v>
      </c>
      <c r="AE51" s="108">
        <v>-2000</v>
      </c>
      <c r="AF51" s="108">
        <v>0</v>
      </c>
      <c r="AG51" s="108">
        <v>0</v>
      </c>
      <c r="AH51" s="108">
        <v>0</v>
      </c>
      <c r="AI51" s="109">
        <v>3350</v>
      </c>
      <c r="AJ51" s="109">
        <v>459</v>
      </c>
      <c r="AK51" s="33">
        <f t="shared" si="0"/>
        <v>15238.800200000001</v>
      </c>
      <c r="AL51" s="33">
        <f>AJ51+AH51+AF51+AD51+AB51+Z51+X51-AJ51</f>
        <v>12308.8</v>
      </c>
    </row>
    <row r="52" spans="1:38" s="35" customFormat="1" ht="21" customHeight="1">
      <c r="A52" s="10">
        <v>43</v>
      </c>
      <c r="B52" s="11" t="s">
        <v>66</v>
      </c>
      <c r="C52" s="31">
        <f>U52+AK52</f>
        <v>119310.1004</v>
      </c>
      <c r="D52" s="31">
        <f>V52+AL52</f>
        <v>69699.86899999999</v>
      </c>
      <c r="E52" s="107">
        <v>24466</v>
      </c>
      <c r="F52" s="107">
        <v>14851.068</v>
      </c>
      <c r="G52" s="12">
        <v>5600</v>
      </c>
      <c r="H52" s="12">
        <v>2687.872</v>
      </c>
      <c r="I52" s="12">
        <v>37735.2</v>
      </c>
      <c r="J52" s="12">
        <v>17744.774</v>
      </c>
      <c r="K52" s="12">
        <v>0</v>
      </c>
      <c r="L52" s="12">
        <v>0</v>
      </c>
      <c r="M52" s="12">
        <v>0</v>
      </c>
      <c r="N52" s="12">
        <v>0</v>
      </c>
      <c r="O52" s="12">
        <v>1222.8001</v>
      </c>
      <c r="P52" s="12">
        <v>602.8</v>
      </c>
      <c r="Q52" s="12">
        <v>4000</v>
      </c>
      <c r="R52" s="12">
        <v>3200</v>
      </c>
      <c r="S52" s="12">
        <v>7470.0001</v>
      </c>
      <c r="T52" s="12">
        <v>257</v>
      </c>
      <c r="U52" s="32">
        <f t="shared" si="1"/>
        <v>87494.0002</v>
      </c>
      <c r="V52" s="32">
        <f t="shared" si="2"/>
        <v>45568.513999999996</v>
      </c>
      <c r="W52" s="108">
        <v>33316.1002</v>
      </c>
      <c r="X52" s="108">
        <v>24175.355</v>
      </c>
      <c r="Y52" s="108">
        <v>0</v>
      </c>
      <c r="Z52" s="108">
        <v>0</v>
      </c>
      <c r="AA52" s="108">
        <v>0</v>
      </c>
      <c r="AB52" s="108">
        <v>0</v>
      </c>
      <c r="AC52" s="108">
        <v>0</v>
      </c>
      <c r="AD52" s="108">
        <v>0</v>
      </c>
      <c r="AE52" s="108">
        <v>-1500</v>
      </c>
      <c r="AF52" s="108">
        <v>-44</v>
      </c>
      <c r="AG52" s="108">
        <v>0</v>
      </c>
      <c r="AH52" s="108">
        <v>0</v>
      </c>
      <c r="AI52" s="109">
        <v>7000</v>
      </c>
      <c r="AJ52" s="109">
        <v>6225</v>
      </c>
      <c r="AK52" s="33">
        <f t="shared" si="0"/>
        <v>31816.1002</v>
      </c>
      <c r="AL52" s="33">
        <f>AJ52+AH52+AF52+AD52+AB52+Z52+X52-AJ52</f>
        <v>24131.355</v>
      </c>
    </row>
    <row r="53" spans="1:38" s="35" customFormat="1" ht="20.25" customHeight="1">
      <c r="A53" s="10">
        <v>44</v>
      </c>
      <c r="B53" s="11" t="s">
        <v>67</v>
      </c>
      <c r="C53" s="31">
        <f>U53+AK53</f>
        <v>91168.4003</v>
      </c>
      <c r="D53" s="31">
        <f>V53+AL53</f>
        <v>49967.4</v>
      </c>
      <c r="E53" s="107">
        <v>23292</v>
      </c>
      <c r="F53" s="107">
        <v>14352.1</v>
      </c>
      <c r="G53" s="12">
        <v>4440</v>
      </c>
      <c r="H53" s="12">
        <v>2642.2</v>
      </c>
      <c r="I53" s="12">
        <v>25878.3</v>
      </c>
      <c r="J53" s="12">
        <v>16116.6</v>
      </c>
      <c r="K53" s="12">
        <v>0</v>
      </c>
      <c r="L53" s="12">
        <v>0</v>
      </c>
      <c r="M53" s="12">
        <v>0</v>
      </c>
      <c r="N53" s="12">
        <v>0</v>
      </c>
      <c r="O53" s="12">
        <v>5752.5002</v>
      </c>
      <c r="P53" s="12">
        <v>3705.6</v>
      </c>
      <c r="Q53" s="12">
        <v>1400</v>
      </c>
      <c r="R53" s="12">
        <v>1290</v>
      </c>
      <c r="S53" s="12">
        <v>3325</v>
      </c>
      <c r="T53" s="12">
        <v>33</v>
      </c>
      <c r="U53" s="32">
        <f t="shared" si="1"/>
        <v>64087.8002</v>
      </c>
      <c r="V53" s="32">
        <f t="shared" si="2"/>
        <v>38139.5</v>
      </c>
      <c r="W53" s="108">
        <v>27080.6001</v>
      </c>
      <c r="X53" s="108">
        <v>13152.9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-1325</v>
      </c>
      <c r="AG53" s="108">
        <v>0</v>
      </c>
      <c r="AH53" s="108">
        <v>0</v>
      </c>
      <c r="AI53" s="109">
        <v>0</v>
      </c>
      <c r="AJ53" s="109">
        <v>0</v>
      </c>
      <c r="AK53" s="33">
        <f t="shared" si="0"/>
        <v>27080.6001</v>
      </c>
      <c r="AL53" s="33">
        <f>AJ53+AH53+AF53+AD53+AB53+Z53+X53-AJ53</f>
        <v>11827.9</v>
      </c>
    </row>
    <row r="54" spans="1:38" s="35" customFormat="1" ht="20.25" customHeight="1">
      <c r="A54" s="10">
        <v>45</v>
      </c>
      <c r="B54" s="11" t="s">
        <v>68</v>
      </c>
      <c r="C54" s="31">
        <f>U54+AK54</f>
        <v>151370.6004</v>
      </c>
      <c r="D54" s="31">
        <f>V54+AL54</f>
        <v>78346.25</v>
      </c>
      <c r="E54" s="107">
        <v>29960</v>
      </c>
      <c r="F54" s="107">
        <v>19925.66</v>
      </c>
      <c r="G54" s="12">
        <v>6040</v>
      </c>
      <c r="H54" s="12">
        <v>3576.3</v>
      </c>
      <c r="I54" s="12">
        <v>58383.0001</v>
      </c>
      <c r="J54" s="12">
        <v>37211.06</v>
      </c>
      <c r="K54" s="12">
        <v>0</v>
      </c>
      <c r="L54" s="12">
        <v>0</v>
      </c>
      <c r="M54" s="12">
        <v>900</v>
      </c>
      <c r="N54" s="12">
        <v>300</v>
      </c>
      <c r="O54" s="12">
        <v>6367.2002</v>
      </c>
      <c r="P54" s="12">
        <v>10046</v>
      </c>
      <c r="Q54" s="12">
        <v>7250</v>
      </c>
      <c r="R54" s="12">
        <v>3445</v>
      </c>
      <c r="S54" s="12">
        <v>6374</v>
      </c>
      <c r="T54" s="12">
        <v>391</v>
      </c>
      <c r="U54" s="32">
        <f t="shared" si="1"/>
        <v>124538.2003</v>
      </c>
      <c r="V54" s="32">
        <f t="shared" si="2"/>
        <v>75045.02</v>
      </c>
      <c r="W54" s="108">
        <v>37832.4001</v>
      </c>
      <c r="X54" s="108">
        <v>3308.3</v>
      </c>
      <c r="Y54" s="108">
        <v>0</v>
      </c>
      <c r="Z54" s="108">
        <v>0</v>
      </c>
      <c r="AA54" s="108">
        <v>0</v>
      </c>
      <c r="AB54" s="108">
        <v>0</v>
      </c>
      <c r="AC54" s="108">
        <v>0</v>
      </c>
      <c r="AD54" s="108">
        <v>0</v>
      </c>
      <c r="AE54" s="108">
        <v>-11000</v>
      </c>
      <c r="AF54" s="108">
        <v>-7.07</v>
      </c>
      <c r="AG54" s="108">
        <v>0</v>
      </c>
      <c r="AH54" s="108">
        <v>0</v>
      </c>
      <c r="AI54" s="109">
        <v>9264</v>
      </c>
      <c r="AJ54" s="109">
        <v>150</v>
      </c>
      <c r="AK54" s="33">
        <f t="shared" si="0"/>
        <v>26832.4001</v>
      </c>
      <c r="AL54" s="33">
        <f>AJ54+AH54+AF54+AD54+AB54+Z54+X54-AJ54</f>
        <v>3301.23</v>
      </c>
    </row>
    <row r="55" spans="1:38" s="35" customFormat="1" ht="21" customHeight="1">
      <c r="A55" s="10">
        <v>46</v>
      </c>
      <c r="B55" s="11" t="s">
        <v>69</v>
      </c>
      <c r="C55" s="31">
        <f>U55+AK55</f>
        <v>55272.2</v>
      </c>
      <c r="D55" s="31">
        <f>V55+AL55</f>
        <v>39156.878</v>
      </c>
      <c r="E55" s="107">
        <v>14565</v>
      </c>
      <c r="F55" s="107">
        <v>9898.78</v>
      </c>
      <c r="G55" s="12">
        <v>2770</v>
      </c>
      <c r="H55" s="12">
        <v>1836</v>
      </c>
      <c r="I55" s="12">
        <v>13670</v>
      </c>
      <c r="J55" s="12">
        <v>9810.584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1100</v>
      </c>
      <c r="R55" s="12">
        <v>850</v>
      </c>
      <c r="S55" s="12">
        <v>979.6</v>
      </c>
      <c r="T55" s="12">
        <v>94</v>
      </c>
      <c r="U55" s="32">
        <f t="shared" si="1"/>
        <v>36284.6</v>
      </c>
      <c r="V55" s="32">
        <f t="shared" si="2"/>
        <v>22929.992000000002</v>
      </c>
      <c r="W55" s="108">
        <v>21111.5001</v>
      </c>
      <c r="X55" s="108">
        <v>18350.755</v>
      </c>
      <c r="Y55" s="108">
        <v>0</v>
      </c>
      <c r="Z55" s="108">
        <v>0</v>
      </c>
      <c r="AA55" s="108">
        <v>0</v>
      </c>
      <c r="AB55" s="108">
        <v>0</v>
      </c>
      <c r="AC55" s="108">
        <v>0</v>
      </c>
      <c r="AD55" s="108">
        <v>0</v>
      </c>
      <c r="AE55" s="108">
        <v>-2123.9001</v>
      </c>
      <c r="AF55" s="108">
        <v>-2123.869</v>
      </c>
      <c r="AG55" s="108">
        <v>0</v>
      </c>
      <c r="AH55" s="108">
        <v>0</v>
      </c>
      <c r="AI55" s="109">
        <v>3200</v>
      </c>
      <c r="AJ55" s="109">
        <v>440.628</v>
      </c>
      <c r="AK55" s="33">
        <f t="shared" si="0"/>
        <v>18987.600000000002</v>
      </c>
      <c r="AL55" s="33">
        <f>AJ55+AH55+AF55+AD55+AB55+Z55+X55-AJ55</f>
        <v>16226.885999999999</v>
      </c>
    </row>
    <row r="56" spans="1:38" s="35" customFormat="1" ht="20.25" customHeight="1">
      <c r="A56" s="10">
        <v>47</v>
      </c>
      <c r="B56" s="11" t="s">
        <v>70</v>
      </c>
      <c r="C56" s="31">
        <f>U56+AK56</f>
        <v>49738.3</v>
      </c>
      <c r="D56" s="31">
        <f>V56+AL56</f>
        <v>27580.68</v>
      </c>
      <c r="E56" s="107">
        <v>14260</v>
      </c>
      <c r="F56" s="107">
        <v>9379.94</v>
      </c>
      <c r="G56" s="12">
        <v>2790</v>
      </c>
      <c r="H56" s="12">
        <v>1764.34</v>
      </c>
      <c r="I56" s="12">
        <v>10530</v>
      </c>
      <c r="J56" s="12">
        <v>7325.6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3500</v>
      </c>
      <c r="R56" s="12">
        <v>2110</v>
      </c>
      <c r="S56" s="12">
        <v>1150</v>
      </c>
      <c r="T56" s="12">
        <v>5</v>
      </c>
      <c r="U56" s="32">
        <f t="shared" si="1"/>
        <v>37580</v>
      </c>
      <c r="V56" s="32">
        <f t="shared" si="2"/>
        <v>21934.88</v>
      </c>
      <c r="W56" s="108">
        <v>12158.3</v>
      </c>
      <c r="X56" s="108">
        <v>5879</v>
      </c>
      <c r="Y56" s="108">
        <v>0</v>
      </c>
      <c r="Z56" s="108">
        <v>0</v>
      </c>
      <c r="AA56" s="108">
        <v>0</v>
      </c>
      <c r="AB56" s="108">
        <v>0</v>
      </c>
      <c r="AC56" s="108">
        <v>0</v>
      </c>
      <c r="AD56" s="108">
        <v>0</v>
      </c>
      <c r="AE56" s="108">
        <v>0</v>
      </c>
      <c r="AF56" s="108">
        <v>-233.2</v>
      </c>
      <c r="AG56" s="108">
        <v>0</v>
      </c>
      <c r="AH56" s="108">
        <v>0</v>
      </c>
      <c r="AI56" s="109">
        <v>5350</v>
      </c>
      <c r="AJ56" s="109">
        <v>1350</v>
      </c>
      <c r="AK56" s="33">
        <f t="shared" si="0"/>
        <v>12158.3</v>
      </c>
      <c r="AL56" s="33">
        <f>AJ56+AH56+AF56+AD56+AB56+Z56+X56-AJ56</f>
        <v>5645.8</v>
      </c>
    </row>
    <row r="57" spans="1:38" s="35" customFormat="1" ht="20.25" customHeight="1">
      <c r="A57" s="10">
        <v>48</v>
      </c>
      <c r="B57" s="11" t="s">
        <v>71</v>
      </c>
      <c r="C57" s="31">
        <f>U57+AK57</f>
        <v>207556.70020000002</v>
      </c>
      <c r="D57" s="31">
        <f>V57+AL57</f>
        <v>83629.138</v>
      </c>
      <c r="E57" s="107">
        <v>19633.6</v>
      </c>
      <c r="F57" s="107">
        <v>12905.169</v>
      </c>
      <c r="G57" s="12">
        <v>3273.6</v>
      </c>
      <c r="H57" s="12">
        <v>2225.287</v>
      </c>
      <c r="I57" s="12">
        <v>54162.8</v>
      </c>
      <c r="J57" s="12">
        <v>31914.552</v>
      </c>
      <c r="K57" s="12">
        <v>0</v>
      </c>
      <c r="L57" s="12">
        <v>0</v>
      </c>
      <c r="M57" s="12">
        <v>0</v>
      </c>
      <c r="N57" s="12">
        <v>0</v>
      </c>
      <c r="O57" s="12">
        <v>2163.6001</v>
      </c>
      <c r="P57" s="12">
        <v>1066.7</v>
      </c>
      <c r="Q57" s="12">
        <v>3500</v>
      </c>
      <c r="R57" s="12">
        <v>2740</v>
      </c>
      <c r="S57" s="12">
        <v>2730</v>
      </c>
      <c r="T57" s="12">
        <v>27.5</v>
      </c>
      <c r="U57" s="32">
        <f t="shared" si="1"/>
        <v>100463.60010000001</v>
      </c>
      <c r="V57" s="32">
        <f t="shared" si="2"/>
        <v>63222.008</v>
      </c>
      <c r="W57" s="108">
        <v>107093.1001</v>
      </c>
      <c r="X57" s="108">
        <v>20609.4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-202.27</v>
      </c>
      <c r="AG57" s="108">
        <v>0</v>
      </c>
      <c r="AH57" s="108">
        <v>0</v>
      </c>
      <c r="AI57" s="109">
        <v>15000</v>
      </c>
      <c r="AJ57" s="109">
        <v>12342.8</v>
      </c>
      <c r="AK57" s="33">
        <f>AG57+AE57+AC57+AA57+Y57+W57</f>
        <v>107093.1001</v>
      </c>
      <c r="AL57" s="33">
        <f>AJ57+AH57+AF57+AD57+AB57+Z57+X57-AJ57</f>
        <v>20407.13</v>
      </c>
    </row>
    <row r="58" spans="1:38" s="35" customFormat="1" ht="19.5" customHeight="1">
      <c r="A58" s="10">
        <v>49</v>
      </c>
      <c r="B58" s="11" t="s">
        <v>72</v>
      </c>
      <c r="C58" s="31">
        <f>U58+AK58</f>
        <v>122160.49999999999</v>
      </c>
      <c r="D58" s="31">
        <f>V58+AL58</f>
        <v>74315.431</v>
      </c>
      <c r="E58" s="107">
        <v>30596.608</v>
      </c>
      <c r="F58" s="107">
        <v>21653.25</v>
      </c>
      <c r="G58" s="12">
        <v>6816.192</v>
      </c>
      <c r="H58" s="12">
        <v>4640.877</v>
      </c>
      <c r="I58" s="12">
        <v>59486.2</v>
      </c>
      <c r="J58" s="12">
        <v>39184.146</v>
      </c>
      <c r="K58" s="12">
        <v>0</v>
      </c>
      <c r="L58" s="12">
        <v>0</v>
      </c>
      <c r="M58" s="12">
        <v>0</v>
      </c>
      <c r="N58" s="12">
        <v>0</v>
      </c>
      <c r="O58" s="12">
        <v>908.5</v>
      </c>
      <c r="P58" s="12">
        <v>398.8</v>
      </c>
      <c r="Q58" s="12">
        <v>2440</v>
      </c>
      <c r="R58" s="12">
        <v>2169</v>
      </c>
      <c r="S58" s="12">
        <v>12747.2</v>
      </c>
      <c r="T58" s="12">
        <v>2225.463</v>
      </c>
      <c r="U58" s="32">
        <f t="shared" si="1"/>
        <v>112994.69999999998</v>
      </c>
      <c r="V58" s="32">
        <f t="shared" si="2"/>
        <v>70271.536</v>
      </c>
      <c r="W58" s="108">
        <v>12365.8</v>
      </c>
      <c r="X58" s="108">
        <v>6190.74</v>
      </c>
      <c r="Y58" s="108">
        <v>0</v>
      </c>
      <c r="Z58" s="108">
        <v>0</v>
      </c>
      <c r="AA58" s="108">
        <v>0</v>
      </c>
      <c r="AB58" s="108">
        <v>0</v>
      </c>
      <c r="AC58" s="108">
        <v>-2000</v>
      </c>
      <c r="AD58" s="108">
        <v>-473.737</v>
      </c>
      <c r="AE58" s="108">
        <v>-1200</v>
      </c>
      <c r="AF58" s="108">
        <v>-1673.108</v>
      </c>
      <c r="AG58" s="108">
        <v>0</v>
      </c>
      <c r="AH58" s="108">
        <v>0</v>
      </c>
      <c r="AI58" s="109">
        <v>0</v>
      </c>
      <c r="AJ58" s="109">
        <v>0</v>
      </c>
      <c r="AK58" s="33">
        <f aca="true" t="shared" si="3" ref="AK58:AK100">AG58+AE58+AC58+AA58+Y58+W58</f>
        <v>9165.8</v>
      </c>
      <c r="AL58" s="33">
        <f>AJ58+AH58+AF58+AD58+AB58+Z58+X58-AJ58</f>
        <v>4043.895</v>
      </c>
    </row>
    <row r="59" spans="1:38" s="35" customFormat="1" ht="20.25" customHeight="1">
      <c r="A59" s="10">
        <v>50</v>
      </c>
      <c r="B59" s="11" t="s">
        <v>73</v>
      </c>
      <c r="C59" s="31">
        <f>U59+AK59</f>
        <v>8898.7</v>
      </c>
      <c r="D59" s="31">
        <f>V59+AL59</f>
        <v>6250.543</v>
      </c>
      <c r="E59" s="107">
        <v>5682</v>
      </c>
      <c r="F59" s="107">
        <v>4316.42</v>
      </c>
      <c r="G59" s="12">
        <v>1322.8</v>
      </c>
      <c r="H59" s="12">
        <v>897.523</v>
      </c>
      <c r="I59" s="12">
        <v>1292</v>
      </c>
      <c r="J59" s="12">
        <v>686.6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350</v>
      </c>
      <c r="R59" s="12">
        <v>350</v>
      </c>
      <c r="S59" s="12">
        <v>251.9</v>
      </c>
      <c r="T59" s="12">
        <v>0</v>
      </c>
      <c r="U59" s="32">
        <f t="shared" si="1"/>
        <v>8898.7</v>
      </c>
      <c r="V59" s="32">
        <f t="shared" si="2"/>
        <v>6250.543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0</v>
      </c>
      <c r="AC59" s="108">
        <v>0</v>
      </c>
      <c r="AD59" s="108">
        <v>0</v>
      </c>
      <c r="AE59" s="108">
        <v>0</v>
      </c>
      <c r="AF59" s="108">
        <v>0</v>
      </c>
      <c r="AG59" s="108">
        <v>0</v>
      </c>
      <c r="AH59" s="108">
        <v>0</v>
      </c>
      <c r="AI59" s="109">
        <v>0</v>
      </c>
      <c r="AJ59" s="109">
        <v>0</v>
      </c>
      <c r="AK59" s="33">
        <f t="shared" si="3"/>
        <v>0</v>
      </c>
      <c r="AL59" s="33">
        <f>AJ59+AH59+AF59+AD59+AB59+Z59+X59-AJ59</f>
        <v>0</v>
      </c>
    </row>
    <row r="60" spans="1:38" s="35" customFormat="1" ht="19.5" customHeight="1">
      <c r="A60" s="10">
        <v>51</v>
      </c>
      <c r="B60" s="11" t="s">
        <v>74</v>
      </c>
      <c r="C60" s="31">
        <f>U60+AK60</f>
        <v>15818.399999999998</v>
      </c>
      <c r="D60" s="31">
        <f>V60+AL60</f>
        <v>8941.776</v>
      </c>
      <c r="E60" s="107">
        <v>7242.3</v>
      </c>
      <c r="F60" s="107">
        <v>4954.04</v>
      </c>
      <c r="G60" s="12">
        <v>2414</v>
      </c>
      <c r="H60" s="12">
        <v>1298.136</v>
      </c>
      <c r="I60" s="12">
        <v>4300.9</v>
      </c>
      <c r="J60" s="12">
        <v>1971.6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1000</v>
      </c>
      <c r="R60" s="12">
        <v>700</v>
      </c>
      <c r="S60" s="12">
        <v>834.7</v>
      </c>
      <c r="T60" s="12">
        <v>18</v>
      </c>
      <c r="U60" s="32">
        <f t="shared" si="1"/>
        <v>15791.899999999998</v>
      </c>
      <c r="V60" s="32">
        <f t="shared" si="2"/>
        <v>8941.776</v>
      </c>
      <c r="W60" s="108">
        <v>26.5</v>
      </c>
      <c r="X60" s="108">
        <v>0</v>
      </c>
      <c r="Y60" s="108">
        <v>0</v>
      </c>
      <c r="Z60" s="108">
        <v>0</v>
      </c>
      <c r="AA60" s="108">
        <v>0</v>
      </c>
      <c r="AB60" s="108">
        <v>0</v>
      </c>
      <c r="AC60" s="108">
        <v>0</v>
      </c>
      <c r="AD60" s="108">
        <v>0</v>
      </c>
      <c r="AE60" s="108">
        <v>0</v>
      </c>
      <c r="AF60" s="108">
        <v>0</v>
      </c>
      <c r="AG60" s="108">
        <v>0</v>
      </c>
      <c r="AH60" s="108">
        <v>0</v>
      </c>
      <c r="AI60" s="109">
        <v>0</v>
      </c>
      <c r="AJ60" s="109">
        <v>0</v>
      </c>
      <c r="AK60" s="33">
        <f t="shared" si="3"/>
        <v>26.5</v>
      </c>
      <c r="AL60" s="33">
        <f>AJ60+AH60+AF60+AD60+AB60+Z60+X60-AJ60</f>
        <v>0</v>
      </c>
    </row>
    <row r="61" spans="1:38" s="35" customFormat="1" ht="20.25" customHeight="1">
      <c r="A61" s="10">
        <v>52</v>
      </c>
      <c r="B61" s="11" t="s">
        <v>75</v>
      </c>
      <c r="C61" s="31">
        <f>U61+AK61</f>
        <v>11137.6</v>
      </c>
      <c r="D61" s="31">
        <f>V61+AL61</f>
        <v>5996.8279999999995</v>
      </c>
      <c r="E61" s="107">
        <v>6540</v>
      </c>
      <c r="F61" s="107">
        <v>4464.967</v>
      </c>
      <c r="G61" s="12">
        <v>1527</v>
      </c>
      <c r="H61" s="12">
        <v>713.261</v>
      </c>
      <c r="I61" s="12">
        <v>833</v>
      </c>
      <c r="J61" s="12">
        <v>338.6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600</v>
      </c>
      <c r="R61" s="12">
        <v>450</v>
      </c>
      <c r="S61" s="12">
        <v>1237.6</v>
      </c>
      <c r="T61" s="12">
        <v>0</v>
      </c>
      <c r="U61" s="32">
        <f t="shared" si="1"/>
        <v>10937.6</v>
      </c>
      <c r="V61" s="32">
        <f t="shared" si="2"/>
        <v>5981.8279999999995</v>
      </c>
      <c r="W61" s="108">
        <v>200</v>
      </c>
      <c r="X61" s="108">
        <v>15</v>
      </c>
      <c r="Y61" s="108">
        <v>0</v>
      </c>
      <c r="Z61" s="108">
        <v>0</v>
      </c>
      <c r="AA61" s="108">
        <v>0</v>
      </c>
      <c r="AB61" s="108">
        <v>0</v>
      </c>
      <c r="AC61" s="108">
        <v>0</v>
      </c>
      <c r="AD61" s="108">
        <v>0</v>
      </c>
      <c r="AE61" s="108">
        <v>0</v>
      </c>
      <c r="AF61" s="108">
        <v>0</v>
      </c>
      <c r="AG61" s="108">
        <v>0</v>
      </c>
      <c r="AH61" s="108">
        <v>0</v>
      </c>
      <c r="AI61" s="109">
        <v>200</v>
      </c>
      <c r="AJ61" s="109">
        <v>15</v>
      </c>
      <c r="AK61" s="33">
        <f t="shared" si="3"/>
        <v>200</v>
      </c>
      <c r="AL61" s="33">
        <f>AJ61+AH61+AF61+AD61+AB61+Z61+X61-AJ61</f>
        <v>15</v>
      </c>
    </row>
    <row r="62" spans="1:38" s="35" customFormat="1" ht="19.5" customHeight="1">
      <c r="A62" s="10">
        <v>53</v>
      </c>
      <c r="B62" s="11" t="s">
        <v>76</v>
      </c>
      <c r="C62" s="31">
        <f>U62+AK62</f>
        <v>24752.8</v>
      </c>
      <c r="D62" s="31">
        <f>V62+AL62</f>
        <v>14469.435000000001</v>
      </c>
      <c r="E62" s="107">
        <v>8776</v>
      </c>
      <c r="F62" s="107">
        <v>5929.326</v>
      </c>
      <c r="G62" s="12">
        <v>3889.2</v>
      </c>
      <c r="H62" s="12">
        <v>2333.248</v>
      </c>
      <c r="I62" s="12">
        <v>8219.2</v>
      </c>
      <c r="J62" s="12">
        <v>3666.31</v>
      </c>
      <c r="K62" s="12">
        <v>0</v>
      </c>
      <c r="L62" s="12">
        <v>0</v>
      </c>
      <c r="M62" s="12">
        <v>0</v>
      </c>
      <c r="N62" s="12">
        <v>0</v>
      </c>
      <c r="O62" s="12">
        <v>1600</v>
      </c>
      <c r="P62" s="12">
        <v>1598.171</v>
      </c>
      <c r="Q62" s="12">
        <v>957.4</v>
      </c>
      <c r="R62" s="12">
        <v>570</v>
      </c>
      <c r="S62" s="12">
        <v>311</v>
      </c>
      <c r="T62" s="12">
        <v>30.38</v>
      </c>
      <c r="U62" s="32">
        <f t="shared" si="1"/>
        <v>24252.8</v>
      </c>
      <c r="V62" s="32">
        <f t="shared" si="2"/>
        <v>14298.435000000001</v>
      </c>
      <c r="W62" s="108">
        <v>500</v>
      </c>
      <c r="X62" s="108">
        <v>171</v>
      </c>
      <c r="Y62" s="108">
        <v>0</v>
      </c>
      <c r="Z62" s="108">
        <v>0</v>
      </c>
      <c r="AA62" s="108">
        <v>0</v>
      </c>
      <c r="AB62" s="108">
        <v>0</v>
      </c>
      <c r="AC62" s="108">
        <v>0</v>
      </c>
      <c r="AD62" s="108">
        <v>0</v>
      </c>
      <c r="AE62" s="108">
        <v>0</v>
      </c>
      <c r="AF62" s="108">
        <v>0</v>
      </c>
      <c r="AG62" s="108">
        <v>0</v>
      </c>
      <c r="AH62" s="108">
        <v>0</v>
      </c>
      <c r="AI62" s="109">
        <v>500</v>
      </c>
      <c r="AJ62" s="109">
        <v>171</v>
      </c>
      <c r="AK62" s="33">
        <f t="shared" si="3"/>
        <v>500</v>
      </c>
      <c r="AL62" s="33">
        <f>AJ62+AH62+AF62+AD62+AB62+Z62+X62-AJ62</f>
        <v>171</v>
      </c>
    </row>
    <row r="63" spans="1:38" s="35" customFormat="1" ht="20.25" customHeight="1">
      <c r="A63" s="10">
        <v>54</v>
      </c>
      <c r="B63" s="11" t="s">
        <v>77</v>
      </c>
      <c r="C63" s="31">
        <f>U63+AK63</f>
        <v>4939</v>
      </c>
      <c r="D63" s="31">
        <f>V63+AL63</f>
        <v>3186.75</v>
      </c>
      <c r="E63" s="107">
        <v>3480</v>
      </c>
      <c r="F63" s="107">
        <v>2250</v>
      </c>
      <c r="G63" s="12">
        <v>762</v>
      </c>
      <c r="H63" s="12">
        <v>481.5</v>
      </c>
      <c r="I63" s="12">
        <v>357</v>
      </c>
      <c r="J63" s="12">
        <v>355.25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100</v>
      </c>
      <c r="R63" s="12">
        <v>100</v>
      </c>
      <c r="S63" s="12">
        <v>240</v>
      </c>
      <c r="T63" s="12">
        <v>0</v>
      </c>
      <c r="U63" s="32">
        <f t="shared" si="1"/>
        <v>4939</v>
      </c>
      <c r="V63" s="32">
        <f t="shared" si="2"/>
        <v>3186.75</v>
      </c>
      <c r="W63" s="108">
        <v>0</v>
      </c>
      <c r="X63" s="108">
        <v>0</v>
      </c>
      <c r="Y63" s="108">
        <v>0</v>
      </c>
      <c r="Z63" s="108">
        <v>0</v>
      </c>
      <c r="AA63" s="108">
        <v>0</v>
      </c>
      <c r="AB63" s="108">
        <v>0</v>
      </c>
      <c r="AC63" s="108">
        <v>0</v>
      </c>
      <c r="AD63" s="108">
        <v>0</v>
      </c>
      <c r="AE63" s="108">
        <v>0</v>
      </c>
      <c r="AF63" s="108">
        <v>0</v>
      </c>
      <c r="AG63" s="108">
        <v>0</v>
      </c>
      <c r="AH63" s="108">
        <v>0</v>
      </c>
      <c r="AI63" s="109">
        <v>0</v>
      </c>
      <c r="AJ63" s="109">
        <v>0</v>
      </c>
      <c r="AK63" s="33">
        <f t="shared" si="3"/>
        <v>0</v>
      </c>
      <c r="AL63" s="33">
        <f>AJ63+AH63+AF63+AD63+AB63+Z63+X63-AJ63</f>
        <v>0</v>
      </c>
    </row>
    <row r="64" spans="1:38" s="35" customFormat="1" ht="20.25" customHeight="1">
      <c r="A64" s="10">
        <v>55</v>
      </c>
      <c r="B64" s="11" t="s">
        <v>78</v>
      </c>
      <c r="C64" s="31">
        <f>U64+AK64</f>
        <v>4625</v>
      </c>
      <c r="D64" s="31">
        <f>V64+AL64</f>
        <v>2984.8</v>
      </c>
      <c r="E64" s="107">
        <v>2820</v>
      </c>
      <c r="F64" s="107">
        <v>2200</v>
      </c>
      <c r="G64" s="12">
        <v>1400</v>
      </c>
      <c r="H64" s="12">
        <v>623.2</v>
      </c>
      <c r="I64" s="12">
        <v>300</v>
      </c>
      <c r="J64" s="12">
        <v>161.6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105</v>
      </c>
      <c r="T64" s="12">
        <v>0</v>
      </c>
      <c r="U64" s="32">
        <f t="shared" si="1"/>
        <v>4625</v>
      </c>
      <c r="V64" s="32">
        <f t="shared" si="2"/>
        <v>2984.8</v>
      </c>
      <c r="W64" s="108">
        <v>0</v>
      </c>
      <c r="X64" s="108">
        <v>0</v>
      </c>
      <c r="Y64" s="108">
        <v>0</v>
      </c>
      <c r="Z64" s="108">
        <v>0</v>
      </c>
      <c r="AA64" s="108">
        <v>0</v>
      </c>
      <c r="AB64" s="108">
        <v>0</v>
      </c>
      <c r="AC64" s="108">
        <v>0</v>
      </c>
      <c r="AD64" s="108">
        <v>0</v>
      </c>
      <c r="AE64" s="108">
        <v>0</v>
      </c>
      <c r="AF64" s="108">
        <v>0</v>
      </c>
      <c r="AG64" s="108">
        <v>0</v>
      </c>
      <c r="AH64" s="108">
        <v>0</v>
      </c>
      <c r="AI64" s="109">
        <v>0</v>
      </c>
      <c r="AJ64" s="109">
        <v>0</v>
      </c>
      <c r="AK64" s="33">
        <f t="shared" si="3"/>
        <v>0</v>
      </c>
      <c r="AL64" s="33">
        <f>AJ64+AH64+AF64+AD64+AB64+Z64+X64-AJ64</f>
        <v>0</v>
      </c>
    </row>
    <row r="65" spans="1:38" s="35" customFormat="1" ht="20.25" customHeight="1">
      <c r="A65" s="10">
        <v>56</v>
      </c>
      <c r="B65" s="11" t="s">
        <v>79</v>
      </c>
      <c r="C65" s="31">
        <f>U65+AK65</f>
        <v>10434.4</v>
      </c>
      <c r="D65" s="31">
        <f>V65+AL65</f>
        <v>6505</v>
      </c>
      <c r="E65" s="107">
        <v>6420</v>
      </c>
      <c r="F65" s="107">
        <v>4720</v>
      </c>
      <c r="G65" s="12">
        <v>1150</v>
      </c>
      <c r="H65" s="12">
        <v>735</v>
      </c>
      <c r="I65" s="12">
        <v>880</v>
      </c>
      <c r="J65" s="12">
        <v>300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300</v>
      </c>
      <c r="R65" s="12">
        <v>300</v>
      </c>
      <c r="S65" s="12">
        <v>1234.4</v>
      </c>
      <c r="T65" s="12">
        <v>0</v>
      </c>
      <c r="U65" s="32">
        <f t="shared" si="1"/>
        <v>9984.4</v>
      </c>
      <c r="V65" s="32">
        <f t="shared" si="2"/>
        <v>6055</v>
      </c>
      <c r="W65" s="108">
        <v>4450</v>
      </c>
      <c r="X65" s="108">
        <v>450</v>
      </c>
      <c r="Y65" s="108">
        <v>0</v>
      </c>
      <c r="Z65" s="108">
        <v>0</v>
      </c>
      <c r="AA65" s="108">
        <v>0</v>
      </c>
      <c r="AB65" s="108">
        <v>0</v>
      </c>
      <c r="AC65" s="108">
        <v>-2000</v>
      </c>
      <c r="AD65" s="108">
        <v>0</v>
      </c>
      <c r="AE65" s="108">
        <v>-2000</v>
      </c>
      <c r="AF65" s="108">
        <v>0</v>
      </c>
      <c r="AG65" s="108">
        <v>0</v>
      </c>
      <c r="AH65" s="108">
        <v>0</v>
      </c>
      <c r="AI65" s="109">
        <v>0</v>
      </c>
      <c r="AJ65" s="109">
        <v>0</v>
      </c>
      <c r="AK65" s="33">
        <f t="shared" si="3"/>
        <v>450</v>
      </c>
      <c r="AL65" s="33">
        <f>AJ65+AH65+AF65+AD65+AB65+Z65+X65-AJ65</f>
        <v>450</v>
      </c>
    </row>
    <row r="66" spans="1:38" s="35" customFormat="1" ht="20.25" customHeight="1">
      <c r="A66" s="10">
        <v>57</v>
      </c>
      <c r="B66" s="11" t="s">
        <v>80</v>
      </c>
      <c r="C66" s="31">
        <f>U66+AK66</f>
        <v>15620.8</v>
      </c>
      <c r="D66" s="31">
        <f>V66+AL66</f>
        <v>7503.027</v>
      </c>
      <c r="E66" s="107">
        <v>8128.4</v>
      </c>
      <c r="F66" s="107">
        <v>5895.848</v>
      </c>
      <c r="G66" s="12">
        <v>1632.4</v>
      </c>
      <c r="H66" s="12">
        <v>996.279</v>
      </c>
      <c r="I66" s="12">
        <v>610</v>
      </c>
      <c r="J66" s="12">
        <v>473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250</v>
      </c>
      <c r="T66" s="12">
        <v>0</v>
      </c>
      <c r="U66" s="32">
        <f t="shared" si="1"/>
        <v>13120.8</v>
      </c>
      <c r="V66" s="32">
        <f t="shared" si="2"/>
        <v>7565.127</v>
      </c>
      <c r="W66" s="108">
        <v>2932</v>
      </c>
      <c r="X66" s="108">
        <v>200</v>
      </c>
      <c r="Y66" s="108">
        <v>0</v>
      </c>
      <c r="Z66" s="108">
        <v>0</v>
      </c>
      <c r="AA66" s="108">
        <v>0</v>
      </c>
      <c r="AB66" s="108">
        <v>0</v>
      </c>
      <c r="AC66" s="108">
        <v>0</v>
      </c>
      <c r="AD66" s="108">
        <v>0</v>
      </c>
      <c r="AE66" s="108">
        <v>-432</v>
      </c>
      <c r="AF66" s="108">
        <v>-262.1</v>
      </c>
      <c r="AG66" s="108">
        <v>0</v>
      </c>
      <c r="AH66" s="108">
        <v>0</v>
      </c>
      <c r="AI66" s="109">
        <v>2500</v>
      </c>
      <c r="AJ66" s="109">
        <v>200</v>
      </c>
      <c r="AK66" s="33">
        <f t="shared" si="3"/>
        <v>2500</v>
      </c>
      <c r="AL66" s="33">
        <f>AJ66+AH66+AF66+AD66+AB66+Z66+X66-AJ66</f>
        <v>-62.10000000000002</v>
      </c>
    </row>
    <row r="67" spans="1:38" s="35" customFormat="1" ht="20.25" customHeight="1">
      <c r="A67" s="10">
        <v>58</v>
      </c>
      <c r="B67" s="11" t="s">
        <v>81</v>
      </c>
      <c r="C67" s="31">
        <f>U67+AK67</f>
        <v>4080</v>
      </c>
      <c r="D67" s="31">
        <f>V67+AL67</f>
        <v>3015.716</v>
      </c>
      <c r="E67" s="107">
        <v>2959</v>
      </c>
      <c r="F67" s="107">
        <v>2205</v>
      </c>
      <c r="G67" s="12">
        <v>600</v>
      </c>
      <c r="H67" s="12">
        <v>401.5</v>
      </c>
      <c r="I67" s="12">
        <v>421</v>
      </c>
      <c r="J67" s="12">
        <v>324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100</v>
      </c>
      <c r="R67" s="12">
        <v>100</v>
      </c>
      <c r="S67" s="12">
        <v>0</v>
      </c>
      <c r="T67" s="12">
        <v>0</v>
      </c>
      <c r="U67" s="32">
        <f t="shared" si="1"/>
        <v>4080</v>
      </c>
      <c r="V67" s="32">
        <f t="shared" si="2"/>
        <v>3030.5</v>
      </c>
      <c r="W67" s="108">
        <v>0</v>
      </c>
      <c r="X67" s="108">
        <v>0</v>
      </c>
      <c r="Y67" s="108">
        <v>0</v>
      </c>
      <c r="Z67" s="108">
        <v>0</v>
      </c>
      <c r="AA67" s="108">
        <v>0</v>
      </c>
      <c r="AB67" s="108">
        <v>0</v>
      </c>
      <c r="AC67" s="108">
        <v>0</v>
      </c>
      <c r="AD67" s="108">
        <v>0</v>
      </c>
      <c r="AE67" s="108">
        <v>0</v>
      </c>
      <c r="AF67" s="108">
        <v>-14.784</v>
      </c>
      <c r="AG67" s="108">
        <v>0</v>
      </c>
      <c r="AH67" s="108">
        <v>0</v>
      </c>
      <c r="AI67" s="109">
        <v>0</v>
      </c>
      <c r="AJ67" s="109">
        <v>0</v>
      </c>
      <c r="AK67" s="33">
        <f t="shared" si="3"/>
        <v>0</v>
      </c>
      <c r="AL67" s="33">
        <f>AJ67+AH67+AF67+AD67+AB67+Z67+X67-AJ67</f>
        <v>-14.784</v>
      </c>
    </row>
    <row r="68" spans="1:38" s="35" customFormat="1" ht="19.5" customHeight="1">
      <c r="A68" s="10">
        <v>59</v>
      </c>
      <c r="B68" s="11" t="s">
        <v>82</v>
      </c>
      <c r="C68" s="31">
        <f>U68+AK68</f>
        <v>27689.6</v>
      </c>
      <c r="D68" s="31">
        <f>V68+AL68</f>
        <v>13212.984</v>
      </c>
      <c r="E68" s="107">
        <v>7640.8</v>
      </c>
      <c r="F68" s="107">
        <v>4814.409</v>
      </c>
      <c r="G68" s="12">
        <v>1556.8</v>
      </c>
      <c r="H68" s="12">
        <v>946.784</v>
      </c>
      <c r="I68" s="12">
        <v>5058</v>
      </c>
      <c r="J68" s="12">
        <v>852.391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1900</v>
      </c>
      <c r="R68" s="12">
        <v>1195</v>
      </c>
      <c r="S68" s="12">
        <v>1389.8</v>
      </c>
      <c r="T68" s="12">
        <v>9.72</v>
      </c>
      <c r="U68" s="32">
        <f t="shared" si="1"/>
        <v>17545.399999999998</v>
      </c>
      <c r="V68" s="32">
        <f t="shared" si="2"/>
        <v>7818.304</v>
      </c>
      <c r="W68" s="108">
        <v>10144.2</v>
      </c>
      <c r="X68" s="108">
        <v>5462.2</v>
      </c>
      <c r="Y68" s="108">
        <v>0</v>
      </c>
      <c r="Z68" s="108">
        <v>0</v>
      </c>
      <c r="AA68" s="108">
        <v>0</v>
      </c>
      <c r="AB68" s="108">
        <v>0</v>
      </c>
      <c r="AC68" s="108">
        <v>0</v>
      </c>
      <c r="AD68" s="108">
        <v>0</v>
      </c>
      <c r="AE68" s="108">
        <v>0</v>
      </c>
      <c r="AF68" s="108">
        <v>-67.52</v>
      </c>
      <c r="AG68" s="108">
        <v>0</v>
      </c>
      <c r="AH68" s="108">
        <v>0</v>
      </c>
      <c r="AI68" s="109">
        <v>0</v>
      </c>
      <c r="AJ68" s="109">
        <v>0</v>
      </c>
      <c r="AK68" s="33">
        <f t="shared" si="3"/>
        <v>10144.2</v>
      </c>
      <c r="AL68" s="33">
        <f>AJ68+AH68+AF68+AD68+AB68+Z68+X68-AJ68</f>
        <v>5394.679999999999</v>
      </c>
    </row>
    <row r="69" spans="1:38" s="35" customFormat="1" ht="20.25" customHeight="1">
      <c r="A69" s="10">
        <v>60</v>
      </c>
      <c r="B69" s="13" t="s">
        <v>83</v>
      </c>
      <c r="C69" s="31">
        <f>U69+AK69</f>
        <v>14563.626</v>
      </c>
      <c r="D69" s="31">
        <f>V69+AL69</f>
        <v>10267.451000000001</v>
      </c>
      <c r="E69" s="107">
        <v>4962.8</v>
      </c>
      <c r="F69" s="107">
        <v>2892.004</v>
      </c>
      <c r="G69" s="12">
        <v>1036.8</v>
      </c>
      <c r="H69" s="12">
        <v>522.147</v>
      </c>
      <c r="I69" s="12">
        <v>1383</v>
      </c>
      <c r="J69" s="12">
        <v>734.5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70</v>
      </c>
      <c r="R69" s="12">
        <v>70</v>
      </c>
      <c r="S69" s="12">
        <v>247.722</v>
      </c>
      <c r="T69" s="12">
        <v>0</v>
      </c>
      <c r="U69" s="32">
        <f t="shared" si="1"/>
        <v>8100.322</v>
      </c>
      <c r="V69" s="32">
        <f t="shared" si="2"/>
        <v>4218.651</v>
      </c>
      <c r="W69" s="108">
        <v>11363.304</v>
      </c>
      <c r="X69" s="108">
        <v>6063</v>
      </c>
      <c r="Y69" s="108">
        <v>0</v>
      </c>
      <c r="Z69" s="108">
        <v>0</v>
      </c>
      <c r="AA69" s="108">
        <v>0</v>
      </c>
      <c r="AB69" s="108">
        <v>0</v>
      </c>
      <c r="AC69" s="108">
        <v>0</v>
      </c>
      <c r="AD69" s="108">
        <v>0</v>
      </c>
      <c r="AE69" s="108">
        <v>-4900</v>
      </c>
      <c r="AF69" s="108">
        <v>-14.2</v>
      </c>
      <c r="AG69" s="108">
        <v>0</v>
      </c>
      <c r="AH69" s="108">
        <v>0</v>
      </c>
      <c r="AI69" s="109">
        <v>400</v>
      </c>
      <c r="AJ69" s="109">
        <v>0</v>
      </c>
      <c r="AK69" s="33">
        <f t="shared" si="3"/>
        <v>6463.304</v>
      </c>
      <c r="AL69" s="33">
        <f>AJ69+AH69+AF69+AD69+AB69+Z69+X69-AJ69</f>
        <v>6048.8</v>
      </c>
    </row>
    <row r="70" spans="1:38" s="35" customFormat="1" ht="21" customHeight="1">
      <c r="A70" s="10">
        <v>61</v>
      </c>
      <c r="B70" s="11" t="s">
        <v>84</v>
      </c>
      <c r="C70" s="31">
        <f>U70+AK70</f>
        <v>14712.7</v>
      </c>
      <c r="D70" s="31">
        <f>V70+AL70</f>
        <v>9647.737</v>
      </c>
      <c r="E70" s="107">
        <v>5395</v>
      </c>
      <c r="F70" s="107">
        <v>3762</v>
      </c>
      <c r="G70" s="12">
        <v>2161</v>
      </c>
      <c r="H70" s="12">
        <v>1581.172</v>
      </c>
      <c r="I70" s="12">
        <v>4250</v>
      </c>
      <c r="J70" s="12">
        <v>2153.407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760.7</v>
      </c>
      <c r="R70" s="12">
        <v>744</v>
      </c>
      <c r="S70" s="12">
        <v>674</v>
      </c>
      <c r="T70" s="12">
        <v>0</v>
      </c>
      <c r="U70" s="32">
        <f t="shared" si="1"/>
        <v>14812.7</v>
      </c>
      <c r="V70" s="32">
        <f t="shared" si="2"/>
        <v>8945.578</v>
      </c>
      <c r="W70" s="108">
        <v>7400</v>
      </c>
      <c r="X70" s="108">
        <v>6127.359</v>
      </c>
      <c r="Y70" s="108">
        <v>0</v>
      </c>
      <c r="Z70" s="108">
        <v>0</v>
      </c>
      <c r="AA70" s="108">
        <v>0</v>
      </c>
      <c r="AB70" s="108">
        <v>0</v>
      </c>
      <c r="AC70" s="108">
        <v>-7500</v>
      </c>
      <c r="AD70" s="108">
        <v>-4000</v>
      </c>
      <c r="AE70" s="108">
        <v>0</v>
      </c>
      <c r="AF70" s="108">
        <v>-1425.2</v>
      </c>
      <c r="AG70" s="108">
        <v>0</v>
      </c>
      <c r="AH70" s="108">
        <v>0</v>
      </c>
      <c r="AI70" s="109">
        <v>1572</v>
      </c>
      <c r="AJ70" s="109">
        <v>704.999</v>
      </c>
      <c r="AK70" s="33">
        <f t="shared" si="3"/>
        <v>-100</v>
      </c>
      <c r="AL70" s="33">
        <f>AJ70+AH70+AF70+AD70+AB70+Z70+X70-AJ70</f>
        <v>702.1590000000003</v>
      </c>
    </row>
    <row r="71" spans="1:38" s="35" customFormat="1" ht="21" customHeight="1">
      <c r="A71" s="10">
        <v>62</v>
      </c>
      <c r="B71" s="11" t="s">
        <v>85</v>
      </c>
      <c r="C71" s="31">
        <f>U71+AK71</f>
        <v>18949.3</v>
      </c>
      <c r="D71" s="31">
        <f>V71+AL71</f>
        <v>12049.850999999999</v>
      </c>
      <c r="E71" s="107">
        <v>8560.8</v>
      </c>
      <c r="F71" s="107">
        <v>6411.821</v>
      </c>
      <c r="G71" s="12">
        <v>1900.4</v>
      </c>
      <c r="H71" s="12">
        <v>1422.685</v>
      </c>
      <c r="I71" s="12">
        <v>2613.4</v>
      </c>
      <c r="J71" s="12">
        <v>1838.745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1470</v>
      </c>
      <c r="R71" s="12">
        <v>1365</v>
      </c>
      <c r="S71" s="12">
        <v>1471.1</v>
      </c>
      <c r="T71" s="12">
        <v>0</v>
      </c>
      <c r="U71" s="32">
        <f t="shared" si="1"/>
        <v>16900.3</v>
      </c>
      <c r="V71" s="32">
        <f t="shared" si="2"/>
        <v>11874.051</v>
      </c>
      <c r="W71" s="108">
        <v>2049</v>
      </c>
      <c r="X71" s="108">
        <v>835.8</v>
      </c>
      <c r="Y71" s="108">
        <v>0</v>
      </c>
      <c r="Z71" s="108">
        <v>0</v>
      </c>
      <c r="AA71" s="108">
        <v>0</v>
      </c>
      <c r="AB71" s="108">
        <v>0</v>
      </c>
      <c r="AC71" s="108">
        <v>0</v>
      </c>
      <c r="AD71" s="108">
        <v>-660</v>
      </c>
      <c r="AE71" s="108">
        <v>0</v>
      </c>
      <c r="AF71" s="108">
        <v>0</v>
      </c>
      <c r="AG71" s="108">
        <v>0</v>
      </c>
      <c r="AH71" s="108">
        <v>0</v>
      </c>
      <c r="AI71" s="109">
        <v>884.6</v>
      </c>
      <c r="AJ71" s="109">
        <v>835.8</v>
      </c>
      <c r="AK71" s="33">
        <f t="shared" si="3"/>
        <v>2049</v>
      </c>
      <c r="AL71" s="33">
        <f>AJ71+AH71+AF71+AD71+AB71+Z71+X71-AJ71</f>
        <v>175.79999999999995</v>
      </c>
    </row>
    <row r="72" spans="1:38" s="35" customFormat="1" ht="20.25" customHeight="1">
      <c r="A72" s="10">
        <v>63</v>
      </c>
      <c r="B72" s="11" t="s">
        <v>86</v>
      </c>
      <c r="C72" s="31">
        <f>U72+AK72</f>
        <v>15527.8</v>
      </c>
      <c r="D72" s="31">
        <f>V72+AL72</f>
        <v>10758.6</v>
      </c>
      <c r="E72" s="107">
        <v>7435</v>
      </c>
      <c r="F72" s="107">
        <v>5042.5</v>
      </c>
      <c r="G72" s="12">
        <v>1413.8</v>
      </c>
      <c r="H72" s="12">
        <v>943.5</v>
      </c>
      <c r="I72" s="12">
        <v>1164.5</v>
      </c>
      <c r="J72" s="12">
        <v>1003.6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4385</v>
      </c>
      <c r="R72" s="12">
        <v>3685</v>
      </c>
      <c r="S72" s="12">
        <v>129.5</v>
      </c>
      <c r="T72" s="12">
        <v>24</v>
      </c>
      <c r="U72" s="32">
        <f t="shared" si="1"/>
        <v>15027.8</v>
      </c>
      <c r="V72" s="32">
        <f t="shared" si="2"/>
        <v>10728.6</v>
      </c>
      <c r="W72" s="108">
        <v>500</v>
      </c>
      <c r="X72" s="108">
        <v>30</v>
      </c>
      <c r="Y72" s="108">
        <v>0</v>
      </c>
      <c r="Z72" s="108">
        <v>0</v>
      </c>
      <c r="AA72" s="108">
        <v>0</v>
      </c>
      <c r="AB72" s="108">
        <v>0</v>
      </c>
      <c r="AC72" s="108">
        <v>0</v>
      </c>
      <c r="AD72" s="108">
        <v>0</v>
      </c>
      <c r="AE72" s="108">
        <v>0</v>
      </c>
      <c r="AF72" s="108">
        <v>0</v>
      </c>
      <c r="AG72" s="108">
        <v>0</v>
      </c>
      <c r="AH72" s="108">
        <v>0</v>
      </c>
      <c r="AI72" s="109">
        <v>500</v>
      </c>
      <c r="AJ72" s="109">
        <v>30</v>
      </c>
      <c r="AK72" s="33">
        <f t="shared" si="3"/>
        <v>500</v>
      </c>
      <c r="AL72" s="33">
        <f>AJ72+AH72+AF72+AD72+AB72+Z72+X72-AJ72</f>
        <v>30</v>
      </c>
    </row>
    <row r="73" spans="1:38" s="35" customFormat="1" ht="22.5" customHeight="1">
      <c r="A73" s="10">
        <v>64</v>
      </c>
      <c r="B73" s="11" t="s">
        <v>87</v>
      </c>
      <c r="C73" s="31">
        <f>U73+AK73</f>
        <v>248612.1017</v>
      </c>
      <c r="D73" s="31">
        <f>V73+AL73</f>
        <v>128368.274</v>
      </c>
      <c r="E73" s="107">
        <v>97208.9</v>
      </c>
      <c r="F73" s="107">
        <v>60059.732</v>
      </c>
      <c r="G73" s="12">
        <v>22586.3</v>
      </c>
      <c r="H73" s="12">
        <v>13803.113</v>
      </c>
      <c r="I73" s="12">
        <v>83202.7005</v>
      </c>
      <c r="J73" s="12">
        <v>43198.039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4197</v>
      </c>
      <c r="R73" s="12">
        <v>4132</v>
      </c>
      <c r="S73" s="12">
        <v>4717.2003</v>
      </c>
      <c r="T73" s="12">
        <v>1698.45</v>
      </c>
      <c r="U73" s="32">
        <f t="shared" si="1"/>
        <v>211912.10080000001</v>
      </c>
      <c r="V73" s="32">
        <f t="shared" si="2"/>
        <v>122891.334</v>
      </c>
      <c r="W73" s="108">
        <v>36700.0009</v>
      </c>
      <c r="X73" s="108">
        <v>9228</v>
      </c>
      <c r="Y73" s="108">
        <v>0</v>
      </c>
      <c r="Z73" s="108">
        <v>0</v>
      </c>
      <c r="AA73" s="108">
        <v>0</v>
      </c>
      <c r="AB73" s="108">
        <v>0</v>
      </c>
      <c r="AC73" s="108">
        <v>0</v>
      </c>
      <c r="AD73" s="108">
        <v>-845</v>
      </c>
      <c r="AE73" s="108">
        <v>0</v>
      </c>
      <c r="AF73" s="108">
        <v>-2906.06</v>
      </c>
      <c r="AG73" s="108">
        <v>0</v>
      </c>
      <c r="AH73" s="108">
        <v>0</v>
      </c>
      <c r="AI73" s="109">
        <v>0</v>
      </c>
      <c r="AJ73" s="109">
        <v>0</v>
      </c>
      <c r="AK73" s="33">
        <f t="shared" si="3"/>
        <v>36700.0009</v>
      </c>
      <c r="AL73" s="33">
        <f>AJ73+AH73+AF73+AD73+AB73+Z73+X73-AJ73</f>
        <v>5476.9400000000005</v>
      </c>
    </row>
    <row r="74" spans="1:38" s="35" customFormat="1" ht="21.75" customHeight="1">
      <c r="A74" s="10">
        <v>65</v>
      </c>
      <c r="B74" s="11" t="s">
        <v>88</v>
      </c>
      <c r="C74" s="31">
        <f>U74+AK74</f>
        <v>41943</v>
      </c>
      <c r="D74" s="31">
        <f>V74+AL74</f>
        <v>19140.124</v>
      </c>
      <c r="E74" s="107">
        <v>22315.2</v>
      </c>
      <c r="F74" s="107">
        <v>13266.798</v>
      </c>
      <c r="G74" s="12">
        <v>4280</v>
      </c>
      <c r="H74" s="12">
        <v>2478.031</v>
      </c>
      <c r="I74" s="12">
        <v>6700.1</v>
      </c>
      <c r="J74" s="12">
        <v>2190.295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1700</v>
      </c>
      <c r="R74" s="12">
        <v>775</v>
      </c>
      <c r="S74" s="12">
        <v>4147.7</v>
      </c>
      <c r="T74" s="12">
        <v>430</v>
      </c>
      <c r="U74" s="32">
        <f t="shared" si="1"/>
        <v>40543</v>
      </c>
      <c r="V74" s="32">
        <f t="shared" si="2"/>
        <v>19140.124</v>
      </c>
      <c r="W74" s="108">
        <v>1400</v>
      </c>
      <c r="X74" s="108">
        <v>0</v>
      </c>
      <c r="Y74" s="108">
        <v>0</v>
      </c>
      <c r="Z74" s="108">
        <v>0</v>
      </c>
      <c r="AA74" s="108">
        <v>0</v>
      </c>
      <c r="AB74" s="108">
        <v>0</v>
      </c>
      <c r="AC74" s="108">
        <v>0</v>
      </c>
      <c r="AD74" s="108">
        <v>0</v>
      </c>
      <c r="AE74" s="108">
        <v>0</v>
      </c>
      <c r="AF74" s="108">
        <v>0</v>
      </c>
      <c r="AG74" s="108">
        <v>0</v>
      </c>
      <c r="AH74" s="108">
        <v>0</v>
      </c>
      <c r="AI74" s="109">
        <v>1400</v>
      </c>
      <c r="AJ74" s="109">
        <v>0</v>
      </c>
      <c r="AK74" s="33">
        <f t="shared" si="3"/>
        <v>1400</v>
      </c>
      <c r="AL74" s="33">
        <f>AJ74+AH74+AF74+AD74+AB74+Z74+X74-AJ74</f>
        <v>0</v>
      </c>
    </row>
    <row r="75" spans="1:38" s="35" customFormat="1" ht="21.75" customHeight="1">
      <c r="A75" s="10">
        <v>66</v>
      </c>
      <c r="B75" s="11" t="s">
        <v>89</v>
      </c>
      <c r="C75" s="31">
        <f>U75+AK75</f>
        <v>22387.1</v>
      </c>
      <c r="D75" s="31">
        <f>V75+AL75</f>
        <v>14166.912999999999</v>
      </c>
      <c r="E75" s="107">
        <v>9709.9</v>
      </c>
      <c r="F75" s="107">
        <v>6011.822</v>
      </c>
      <c r="G75" s="12">
        <v>2181.2</v>
      </c>
      <c r="H75" s="12">
        <v>1354.122</v>
      </c>
      <c r="I75" s="12">
        <v>3660</v>
      </c>
      <c r="J75" s="12">
        <v>1228.069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1000</v>
      </c>
      <c r="R75" s="12">
        <v>595</v>
      </c>
      <c r="S75" s="12">
        <v>238</v>
      </c>
      <c r="T75" s="12">
        <v>0</v>
      </c>
      <c r="U75" s="32">
        <f aca="true" t="shared" si="4" ref="U75:U100">S75+Q75+O75+M75+K75+I75+G75+E75+AI75</f>
        <v>18489.1</v>
      </c>
      <c r="V75" s="32">
        <f aca="true" t="shared" si="5" ref="V75:V100">T75+R75+P75+N75+L75+J75+H75+F75+AJ75</f>
        <v>10579.012999999999</v>
      </c>
      <c r="W75" s="108">
        <v>3898</v>
      </c>
      <c r="X75" s="108">
        <v>3587.9</v>
      </c>
      <c r="Y75" s="108">
        <v>0</v>
      </c>
      <c r="Z75" s="108">
        <v>0</v>
      </c>
      <c r="AA75" s="108">
        <v>0</v>
      </c>
      <c r="AB75" s="108">
        <v>0</v>
      </c>
      <c r="AC75" s="108">
        <v>0</v>
      </c>
      <c r="AD75" s="108">
        <v>0</v>
      </c>
      <c r="AE75" s="108">
        <v>0</v>
      </c>
      <c r="AF75" s="108">
        <v>0</v>
      </c>
      <c r="AG75" s="108">
        <v>0</v>
      </c>
      <c r="AH75" s="108">
        <v>0</v>
      </c>
      <c r="AI75" s="109">
        <v>1700</v>
      </c>
      <c r="AJ75" s="109">
        <v>1390</v>
      </c>
      <c r="AK75" s="33">
        <f t="shared" si="3"/>
        <v>3898</v>
      </c>
      <c r="AL75" s="33">
        <f>AJ75+AH75+AF75+AD75+AB75+Z75+X75-AJ75</f>
        <v>3587.8999999999996</v>
      </c>
    </row>
    <row r="76" spans="1:38" s="35" customFormat="1" ht="21.75" customHeight="1">
      <c r="A76" s="10">
        <v>67</v>
      </c>
      <c r="B76" s="11" t="s">
        <v>90</v>
      </c>
      <c r="C76" s="31">
        <f>U76+AK76</f>
        <v>52950.1</v>
      </c>
      <c r="D76" s="31">
        <f>V76+AL76</f>
        <v>27978.595999999998</v>
      </c>
      <c r="E76" s="107">
        <v>24949</v>
      </c>
      <c r="F76" s="107">
        <v>15744.527</v>
      </c>
      <c r="G76" s="12">
        <v>5062</v>
      </c>
      <c r="H76" s="12">
        <v>3086.027</v>
      </c>
      <c r="I76" s="12">
        <v>10178.1</v>
      </c>
      <c r="J76" s="12">
        <v>5820.442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6000</v>
      </c>
      <c r="R76" s="12">
        <v>3420</v>
      </c>
      <c r="S76" s="12">
        <v>399</v>
      </c>
      <c r="T76" s="12">
        <v>0</v>
      </c>
      <c r="U76" s="32">
        <f t="shared" si="4"/>
        <v>49769.1</v>
      </c>
      <c r="V76" s="32">
        <f t="shared" si="5"/>
        <v>28070.996</v>
      </c>
      <c r="W76" s="108">
        <v>3181</v>
      </c>
      <c r="X76" s="108">
        <v>0</v>
      </c>
      <c r="Y76" s="108">
        <v>0</v>
      </c>
      <c r="Z76" s="108">
        <v>0</v>
      </c>
      <c r="AA76" s="108">
        <v>0</v>
      </c>
      <c r="AB76" s="108">
        <v>0</v>
      </c>
      <c r="AC76" s="108">
        <v>0</v>
      </c>
      <c r="AD76" s="108">
        <v>0</v>
      </c>
      <c r="AE76" s="108">
        <v>0</v>
      </c>
      <c r="AF76" s="108">
        <v>-92.4</v>
      </c>
      <c r="AG76" s="108">
        <v>0</v>
      </c>
      <c r="AH76" s="108">
        <v>0</v>
      </c>
      <c r="AI76" s="109">
        <v>3181</v>
      </c>
      <c r="AJ76" s="109">
        <v>0</v>
      </c>
      <c r="AK76" s="33">
        <f t="shared" si="3"/>
        <v>3181</v>
      </c>
      <c r="AL76" s="33">
        <f>AJ76+AH76+AF76+AD76+AB76+Z76+X76-AJ76</f>
        <v>-92.4</v>
      </c>
    </row>
    <row r="77" spans="1:38" s="35" customFormat="1" ht="21.75" customHeight="1">
      <c r="A77" s="10">
        <v>68</v>
      </c>
      <c r="B77" s="11" t="s">
        <v>91</v>
      </c>
      <c r="C77" s="31">
        <f>U77+AK77</f>
        <v>114000</v>
      </c>
      <c r="D77" s="31">
        <f>V77+AL77</f>
        <v>44631.943999999996</v>
      </c>
      <c r="E77" s="107">
        <v>36140</v>
      </c>
      <c r="F77" s="107">
        <v>21931.119</v>
      </c>
      <c r="G77" s="12">
        <v>7930</v>
      </c>
      <c r="H77" s="12">
        <v>4218.307</v>
      </c>
      <c r="I77" s="12">
        <v>25650</v>
      </c>
      <c r="J77" s="12">
        <v>10546.5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8000</v>
      </c>
      <c r="R77" s="12">
        <v>3920</v>
      </c>
      <c r="S77" s="12">
        <v>280</v>
      </c>
      <c r="T77" s="12">
        <v>0</v>
      </c>
      <c r="U77" s="32">
        <f t="shared" si="4"/>
        <v>96000</v>
      </c>
      <c r="V77" s="32">
        <f t="shared" si="5"/>
        <v>42623.935</v>
      </c>
      <c r="W77" s="108">
        <v>18000</v>
      </c>
      <c r="X77" s="108">
        <v>2008.009</v>
      </c>
      <c r="Y77" s="108">
        <v>0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0</v>
      </c>
      <c r="AF77" s="108">
        <v>0</v>
      </c>
      <c r="AG77" s="108">
        <v>0</v>
      </c>
      <c r="AH77" s="108">
        <v>0</v>
      </c>
      <c r="AI77" s="109">
        <v>18000</v>
      </c>
      <c r="AJ77" s="109">
        <v>2008.009</v>
      </c>
      <c r="AK77" s="33">
        <f t="shared" si="3"/>
        <v>18000</v>
      </c>
      <c r="AL77" s="33">
        <f>AJ77+AH77+AF77+AD77+AB77+Z77+X77-AJ77</f>
        <v>2008.009</v>
      </c>
    </row>
    <row r="78" spans="1:38" s="35" customFormat="1" ht="21" customHeight="1">
      <c r="A78" s="10">
        <v>69</v>
      </c>
      <c r="B78" s="11" t="s">
        <v>92</v>
      </c>
      <c r="C78" s="31">
        <f>U78+AK78</f>
        <v>82077.3</v>
      </c>
      <c r="D78" s="31">
        <f>V78+AL78</f>
        <v>36852.76</v>
      </c>
      <c r="E78" s="107">
        <v>28428</v>
      </c>
      <c r="F78" s="107">
        <v>16664.937</v>
      </c>
      <c r="G78" s="12">
        <v>6022</v>
      </c>
      <c r="H78" s="12">
        <v>3425.591</v>
      </c>
      <c r="I78" s="12">
        <v>20847.3</v>
      </c>
      <c r="J78" s="12">
        <v>2862.232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4000</v>
      </c>
      <c r="R78" s="12">
        <v>3000</v>
      </c>
      <c r="S78" s="12">
        <v>2100</v>
      </c>
      <c r="T78" s="12">
        <v>0</v>
      </c>
      <c r="U78" s="32">
        <f t="shared" si="4"/>
        <v>71737.3</v>
      </c>
      <c r="V78" s="32">
        <f t="shared" si="5"/>
        <v>31402.760000000002</v>
      </c>
      <c r="W78" s="108">
        <v>10340</v>
      </c>
      <c r="X78" s="108">
        <v>5450</v>
      </c>
      <c r="Y78" s="108">
        <v>0</v>
      </c>
      <c r="Z78" s="108">
        <v>0</v>
      </c>
      <c r="AA78" s="108">
        <v>0</v>
      </c>
      <c r="AB78" s="108">
        <v>0</v>
      </c>
      <c r="AC78" s="108">
        <v>0</v>
      </c>
      <c r="AD78" s="108">
        <v>0</v>
      </c>
      <c r="AE78" s="108">
        <v>0</v>
      </c>
      <c r="AF78" s="108">
        <v>0</v>
      </c>
      <c r="AG78" s="108">
        <v>0</v>
      </c>
      <c r="AH78" s="108">
        <v>0</v>
      </c>
      <c r="AI78" s="109">
        <v>10340</v>
      </c>
      <c r="AJ78" s="109">
        <v>5450</v>
      </c>
      <c r="AK78" s="33">
        <f t="shared" si="3"/>
        <v>10340</v>
      </c>
      <c r="AL78" s="33">
        <f>AJ78+AH78+AF78+AD78+AB78+Z78+X78-AJ78</f>
        <v>5450</v>
      </c>
    </row>
    <row r="79" spans="1:38" s="35" customFormat="1" ht="21" customHeight="1">
      <c r="A79" s="10">
        <v>70</v>
      </c>
      <c r="B79" s="11" t="s">
        <v>93</v>
      </c>
      <c r="C79" s="31">
        <f>U79+AK79</f>
        <v>80502.3003</v>
      </c>
      <c r="D79" s="31">
        <f>V79+AL79</f>
        <v>45342.153999999995</v>
      </c>
      <c r="E79" s="107">
        <v>29440.6</v>
      </c>
      <c r="F79" s="107">
        <v>16413.55</v>
      </c>
      <c r="G79" s="12">
        <v>5587.4</v>
      </c>
      <c r="H79" s="12">
        <v>3243.368</v>
      </c>
      <c r="I79" s="12">
        <v>12630.0002</v>
      </c>
      <c r="J79" s="12">
        <v>5227.475</v>
      </c>
      <c r="K79" s="12">
        <v>0</v>
      </c>
      <c r="L79" s="12">
        <v>0</v>
      </c>
      <c r="M79" s="12">
        <v>0</v>
      </c>
      <c r="N79" s="12">
        <v>0</v>
      </c>
      <c r="O79" s="12">
        <v>3136.9001</v>
      </c>
      <c r="P79" s="12">
        <v>2900</v>
      </c>
      <c r="Q79" s="12">
        <v>2000</v>
      </c>
      <c r="R79" s="12">
        <v>1815</v>
      </c>
      <c r="S79" s="12">
        <v>60</v>
      </c>
      <c r="T79" s="12">
        <v>0</v>
      </c>
      <c r="U79" s="32">
        <f t="shared" si="4"/>
        <v>63068.600300000006</v>
      </c>
      <c r="V79" s="32">
        <f t="shared" si="5"/>
        <v>34842.848</v>
      </c>
      <c r="W79" s="108">
        <v>17433.7</v>
      </c>
      <c r="X79" s="108">
        <v>10499.306</v>
      </c>
      <c r="Y79" s="108">
        <v>0</v>
      </c>
      <c r="Z79" s="108">
        <v>0</v>
      </c>
      <c r="AA79" s="108">
        <v>0</v>
      </c>
      <c r="AB79" s="108">
        <v>0</v>
      </c>
      <c r="AC79" s="108">
        <v>0</v>
      </c>
      <c r="AD79" s="108">
        <v>0</v>
      </c>
      <c r="AE79" s="108">
        <v>0</v>
      </c>
      <c r="AF79" s="108">
        <v>0</v>
      </c>
      <c r="AG79" s="108">
        <v>0</v>
      </c>
      <c r="AH79" s="108">
        <v>0</v>
      </c>
      <c r="AI79" s="109">
        <v>10213.7</v>
      </c>
      <c r="AJ79" s="109">
        <v>5243.455</v>
      </c>
      <c r="AK79" s="33">
        <f t="shared" si="3"/>
        <v>17433.7</v>
      </c>
      <c r="AL79" s="33">
        <f>AJ79+AH79+AF79+AD79+AB79+Z79+X79-AJ79</f>
        <v>10499.306</v>
      </c>
    </row>
    <row r="80" spans="1:38" s="35" customFormat="1" ht="21" customHeight="1">
      <c r="A80" s="10">
        <v>71</v>
      </c>
      <c r="B80" s="11" t="s">
        <v>94</v>
      </c>
      <c r="C80" s="31">
        <f>U80+AK80</f>
        <v>56411.0001</v>
      </c>
      <c r="D80" s="31">
        <f>V80+AL80</f>
        <v>28093.037000000004</v>
      </c>
      <c r="E80" s="107">
        <v>22442</v>
      </c>
      <c r="F80" s="107">
        <v>13808.904</v>
      </c>
      <c r="G80" s="12">
        <v>4770</v>
      </c>
      <c r="H80" s="12">
        <v>2788.076</v>
      </c>
      <c r="I80" s="12">
        <v>7687</v>
      </c>
      <c r="J80" s="12">
        <v>3521.6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1600</v>
      </c>
      <c r="R80" s="12">
        <v>1200</v>
      </c>
      <c r="S80" s="12">
        <v>537</v>
      </c>
      <c r="T80" s="12">
        <v>275</v>
      </c>
      <c r="U80" s="32">
        <f t="shared" si="4"/>
        <v>44236</v>
      </c>
      <c r="V80" s="32">
        <f t="shared" si="5"/>
        <v>22513.58</v>
      </c>
      <c r="W80" s="108">
        <v>12175.0001</v>
      </c>
      <c r="X80" s="108">
        <v>5654.5</v>
      </c>
      <c r="Y80" s="108">
        <v>0</v>
      </c>
      <c r="Z80" s="108">
        <v>0</v>
      </c>
      <c r="AA80" s="108">
        <v>0</v>
      </c>
      <c r="AB80" s="108">
        <v>0</v>
      </c>
      <c r="AC80" s="108">
        <v>0</v>
      </c>
      <c r="AD80" s="108">
        <v>0</v>
      </c>
      <c r="AE80" s="108">
        <v>0</v>
      </c>
      <c r="AF80" s="108">
        <v>-75.043</v>
      </c>
      <c r="AG80" s="108">
        <v>0</v>
      </c>
      <c r="AH80" s="108">
        <v>0</v>
      </c>
      <c r="AI80" s="109">
        <v>7200</v>
      </c>
      <c r="AJ80" s="109">
        <v>920</v>
      </c>
      <c r="AK80" s="33">
        <f t="shared" si="3"/>
        <v>12175.0001</v>
      </c>
      <c r="AL80" s="33">
        <f>AJ80+AH80+AF80+AD80+AB80+Z80+X80-AJ80</f>
        <v>5579.457</v>
      </c>
    </row>
    <row r="81" spans="1:38" s="35" customFormat="1" ht="21" customHeight="1">
      <c r="A81" s="10">
        <v>72</v>
      </c>
      <c r="B81" s="11" t="s">
        <v>95</v>
      </c>
      <c r="C81" s="31">
        <f>U81+AK81</f>
        <v>180253.5</v>
      </c>
      <c r="D81" s="31">
        <f>V81+AL81</f>
        <v>22469.723</v>
      </c>
      <c r="E81" s="107">
        <v>37905</v>
      </c>
      <c r="F81" s="107">
        <v>18174.202</v>
      </c>
      <c r="G81" s="12">
        <v>7614</v>
      </c>
      <c r="H81" s="12">
        <v>3561.246</v>
      </c>
      <c r="I81" s="12">
        <v>43078</v>
      </c>
      <c r="J81" s="12">
        <v>2098.225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2100</v>
      </c>
      <c r="R81" s="12">
        <v>713</v>
      </c>
      <c r="S81" s="12">
        <v>2100</v>
      </c>
      <c r="T81" s="12">
        <v>60</v>
      </c>
      <c r="U81" s="32">
        <f t="shared" si="4"/>
        <v>112797</v>
      </c>
      <c r="V81" s="32">
        <f t="shared" si="5"/>
        <v>24606.673000000003</v>
      </c>
      <c r="W81" s="108">
        <v>67456.5</v>
      </c>
      <c r="X81" s="108">
        <v>110</v>
      </c>
      <c r="Y81" s="108">
        <v>0</v>
      </c>
      <c r="Z81" s="108">
        <v>0</v>
      </c>
      <c r="AA81" s="108">
        <v>0</v>
      </c>
      <c r="AB81" s="108">
        <v>0</v>
      </c>
      <c r="AC81" s="108">
        <v>0</v>
      </c>
      <c r="AD81" s="108">
        <v>0</v>
      </c>
      <c r="AE81" s="108">
        <v>0</v>
      </c>
      <c r="AF81" s="108">
        <v>-2246.95</v>
      </c>
      <c r="AG81" s="108">
        <v>0</v>
      </c>
      <c r="AH81" s="108">
        <v>0</v>
      </c>
      <c r="AI81" s="109">
        <v>20000</v>
      </c>
      <c r="AJ81" s="109">
        <v>0</v>
      </c>
      <c r="AK81" s="33">
        <f t="shared" si="3"/>
        <v>67456.5</v>
      </c>
      <c r="AL81" s="33">
        <f>AJ81+AH81+AF81+AD81+AB81+Z81+X81-AJ81</f>
        <v>-2136.95</v>
      </c>
    </row>
    <row r="82" spans="1:38" s="35" customFormat="1" ht="21.75" customHeight="1">
      <c r="A82" s="10">
        <v>73</v>
      </c>
      <c r="B82" s="11" t="s">
        <v>96</v>
      </c>
      <c r="C82" s="31">
        <f>U82+AK82</f>
        <v>122484.4</v>
      </c>
      <c r="D82" s="31">
        <f>V82+AL82</f>
        <v>67935.69</v>
      </c>
      <c r="E82" s="107">
        <v>34260</v>
      </c>
      <c r="F82" s="107">
        <v>22643.621</v>
      </c>
      <c r="G82" s="12">
        <v>7470</v>
      </c>
      <c r="H82" s="12">
        <v>4723.452</v>
      </c>
      <c r="I82" s="12">
        <v>31135.8</v>
      </c>
      <c r="J82" s="12">
        <v>11215.167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5690</v>
      </c>
      <c r="R82" s="12">
        <v>4960</v>
      </c>
      <c r="S82" s="12">
        <v>2100</v>
      </c>
      <c r="T82" s="12">
        <v>251</v>
      </c>
      <c r="U82" s="32">
        <f t="shared" si="4"/>
        <v>92745.8</v>
      </c>
      <c r="V82" s="32">
        <f t="shared" si="5"/>
        <v>55051.715000000004</v>
      </c>
      <c r="W82" s="108">
        <v>26738.6</v>
      </c>
      <c r="X82" s="108">
        <v>9937.075</v>
      </c>
      <c r="Y82" s="108">
        <v>0</v>
      </c>
      <c r="Z82" s="108">
        <v>0</v>
      </c>
      <c r="AA82" s="108">
        <v>3000</v>
      </c>
      <c r="AB82" s="108">
        <v>2970</v>
      </c>
      <c r="AC82" s="108">
        <v>0</v>
      </c>
      <c r="AD82" s="108">
        <v>0</v>
      </c>
      <c r="AE82" s="108">
        <v>0</v>
      </c>
      <c r="AF82" s="108">
        <v>-23.1</v>
      </c>
      <c r="AG82" s="108">
        <v>0</v>
      </c>
      <c r="AH82" s="108">
        <v>0</v>
      </c>
      <c r="AI82" s="109">
        <v>12090</v>
      </c>
      <c r="AJ82" s="109">
        <v>11258.475</v>
      </c>
      <c r="AK82" s="33">
        <f t="shared" si="3"/>
        <v>29738.6</v>
      </c>
      <c r="AL82" s="33">
        <f>AJ82+AH82+AF82+AD82+AB82+Z82+X82-AJ82</f>
        <v>12883.975</v>
      </c>
    </row>
    <row r="83" spans="1:38" s="35" customFormat="1" ht="21.75" customHeight="1">
      <c r="A83" s="10">
        <v>74</v>
      </c>
      <c r="B83" s="11" t="s">
        <v>97</v>
      </c>
      <c r="C83" s="31">
        <f>U83+AK83</f>
        <v>243404.201</v>
      </c>
      <c r="D83" s="31">
        <f>V83+AL83</f>
        <v>73936.68100000001</v>
      </c>
      <c r="E83" s="107">
        <v>29436</v>
      </c>
      <c r="F83" s="107">
        <v>13477.769</v>
      </c>
      <c r="G83" s="12">
        <v>5496.0001</v>
      </c>
      <c r="H83" s="12">
        <v>2034.793</v>
      </c>
      <c r="I83" s="12">
        <v>71915.2001</v>
      </c>
      <c r="J83" s="12">
        <v>18163.689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4620</v>
      </c>
      <c r="R83" s="12">
        <v>2280</v>
      </c>
      <c r="S83" s="12">
        <v>2154</v>
      </c>
      <c r="T83" s="12">
        <v>430</v>
      </c>
      <c r="U83" s="32">
        <f t="shared" si="4"/>
        <v>140921.20020000002</v>
      </c>
      <c r="V83" s="32">
        <f t="shared" si="5"/>
        <v>51221.251000000004</v>
      </c>
      <c r="W83" s="108">
        <v>102483.0008</v>
      </c>
      <c r="X83" s="108">
        <v>24255.23</v>
      </c>
      <c r="Y83" s="108">
        <v>0</v>
      </c>
      <c r="Z83" s="108">
        <v>0</v>
      </c>
      <c r="AA83" s="108">
        <v>0</v>
      </c>
      <c r="AB83" s="108">
        <v>0</v>
      </c>
      <c r="AC83" s="108">
        <v>0</v>
      </c>
      <c r="AD83" s="108">
        <v>0</v>
      </c>
      <c r="AE83" s="108">
        <v>0</v>
      </c>
      <c r="AF83" s="108">
        <v>-1539.8</v>
      </c>
      <c r="AG83" s="108">
        <v>0</v>
      </c>
      <c r="AH83" s="108">
        <v>0</v>
      </c>
      <c r="AI83" s="109">
        <v>27300</v>
      </c>
      <c r="AJ83" s="109">
        <v>14835</v>
      </c>
      <c r="AK83" s="33">
        <f t="shared" si="3"/>
        <v>102483.0008</v>
      </c>
      <c r="AL83" s="33">
        <f>AJ83+AH83+AF83+AD83+AB83+Z83+X83-AJ83</f>
        <v>22715.43</v>
      </c>
    </row>
    <row r="84" spans="1:38" s="35" customFormat="1" ht="21.75" customHeight="1">
      <c r="A84" s="10">
        <v>75</v>
      </c>
      <c r="B84" s="11" t="s">
        <v>98</v>
      </c>
      <c r="C84" s="31">
        <f>U84+AK84</f>
        <v>90007.4001</v>
      </c>
      <c r="D84" s="31">
        <f>V84+AL84</f>
        <v>35062.541000000005</v>
      </c>
      <c r="E84" s="107">
        <v>31520</v>
      </c>
      <c r="F84" s="107">
        <v>19315.596</v>
      </c>
      <c r="G84" s="12">
        <v>6700</v>
      </c>
      <c r="H84" s="12">
        <v>3666.995</v>
      </c>
      <c r="I84" s="12">
        <v>22747.4</v>
      </c>
      <c r="J84" s="12">
        <v>2903.15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4000</v>
      </c>
      <c r="R84" s="12">
        <v>2200</v>
      </c>
      <c r="S84" s="12">
        <v>2780</v>
      </c>
      <c r="T84" s="12">
        <v>70</v>
      </c>
      <c r="U84" s="32">
        <f t="shared" si="4"/>
        <v>75527.4</v>
      </c>
      <c r="V84" s="32">
        <f t="shared" si="5"/>
        <v>28270.741</v>
      </c>
      <c r="W84" s="108">
        <v>14480.0001</v>
      </c>
      <c r="X84" s="108">
        <v>6814</v>
      </c>
      <c r="Y84" s="108">
        <v>0</v>
      </c>
      <c r="Z84" s="108">
        <v>0</v>
      </c>
      <c r="AA84" s="108">
        <v>0</v>
      </c>
      <c r="AB84" s="108">
        <v>0</v>
      </c>
      <c r="AC84" s="108">
        <v>0</v>
      </c>
      <c r="AD84" s="108">
        <v>0</v>
      </c>
      <c r="AE84" s="108">
        <v>0</v>
      </c>
      <c r="AF84" s="108">
        <v>-22.2</v>
      </c>
      <c r="AG84" s="108">
        <v>0</v>
      </c>
      <c r="AH84" s="108">
        <v>0</v>
      </c>
      <c r="AI84" s="109">
        <v>7780</v>
      </c>
      <c r="AJ84" s="109">
        <v>115</v>
      </c>
      <c r="AK84" s="33">
        <f t="shared" si="3"/>
        <v>14480.0001</v>
      </c>
      <c r="AL84" s="33">
        <f>AJ84+AH84+AF84+AD84+AB84+Z84+X84-AJ84</f>
        <v>6791.8</v>
      </c>
    </row>
    <row r="85" spans="1:38" s="35" customFormat="1" ht="21.75" customHeight="1">
      <c r="A85" s="10">
        <v>76</v>
      </c>
      <c r="B85" s="11" t="s">
        <v>99</v>
      </c>
      <c r="C85" s="31">
        <f>U85+AK85</f>
        <v>106838.8002</v>
      </c>
      <c r="D85" s="31">
        <f>V85+AL85</f>
        <v>57818.301999999996</v>
      </c>
      <c r="E85" s="107">
        <v>23340</v>
      </c>
      <c r="F85" s="107">
        <v>13946.817</v>
      </c>
      <c r="G85" s="12">
        <v>3700</v>
      </c>
      <c r="H85" s="12">
        <v>2111.842</v>
      </c>
      <c r="I85" s="12">
        <v>33493.8</v>
      </c>
      <c r="J85" s="12">
        <v>21812.953</v>
      </c>
      <c r="K85" s="12">
        <v>0</v>
      </c>
      <c r="L85" s="12">
        <v>0</v>
      </c>
      <c r="M85" s="12">
        <v>9600</v>
      </c>
      <c r="N85" s="12">
        <v>6400</v>
      </c>
      <c r="O85" s="12">
        <v>0</v>
      </c>
      <c r="P85" s="12">
        <v>0</v>
      </c>
      <c r="Q85" s="12">
        <v>4000</v>
      </c>
      <c r="R85" s="12">
        <v>2300</v>
      </c>
      <c r="S85" s="12">
        <v>7070</v>
      </c>
      <c r="T85" s="12">
        <v>280</v>
      </c>
      <c r="U85" s="32">
        <f t="shared" si="4"/>
        <v>88203.8</v>
      </c>
      <c r="V85" s="32">
        <f t="shared" si="5"/>
        <v>46945.361999999994</v>
      </c>
      <c r="W85" s="108">
        <v>19200.0002</v>
      </c>
      <c r="X85" s="108">
        <v>12050.77</v>
      </c>
      <c r="Y85" s="108">
        <v>0</v>
      </c>
      <c r="Z85" s="108">
        <v>0</v>
      </c>
      <c r="AA85" s="108">
        <v>0</v>
      </c>
      <c r="AB85" s="108">
        <v>0</v>
      </c>
      <c r="AC85" s="108">
        <v>0</v>
      </c>
      <c r="AD85" s="108">
        <v>0</v>
      </c>
      <c r="AE85" s="108">
        <v>-565</v>
      </c>
      <c r="AF85" s="108">
        <v>-1177.83</v>
      </c>
      <c r="AG85" s="108">
        <v>0</v>
      </c>
      <c r="AH85" s="108">
        <v>0</v>
      </c>
      <c r="AI85" s="109">
        <v>7000</v>
      </c>
      <c r="AJ85" s="109">
        <v>93.75</v>
      </c>
      <c r="AK85" s="33">
        <f t="shared" si="3"/>
        <v>18635.0002</v>
      </c>
      <c r="AL85" s="33">
        <f>AJ85+AH85+AF85+AD85+AB85+Z85+X85-AJ85</f>
        <v>10872.94</v>
      </c>
    </row>
    <row r="86" spans="1:38" s="35" customFormat="1" ht="20.25" customHeight="1">
      <c r="A86" s="10">
        <v>77</v>
      </c>
      <c r="B86" s="11" t="s">
        <v>100</v>
      </c>
      <c r="C86" s="31">
        <f>U86+AK86</f>
        <v>103145.1002</v>
      </c>
      <c r="D86" s="31">
        <f>V86+AL86</f>
        <v>67343.30299999999</v>
      </c>
      <c r="E86" s="107">
        <v>32420</v>
      </c>
      <c r="F86" s="107">
        <v>20449.511</v>
      </c>
      <c r="G86" s="12">
        <v>6080</v>
      </c>
      <c r="H86" s="12">
        <v>3528.8</v>
      </c>
      <c r="I86" s="12">
        <v>16177.0002</v>
      </c>
      <c r="J86" s="12">
        <v>10403.979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3000</v>
      </c>
      <c r="R86" s="12">
        <v>1760</v>
      </c>
      <c r="S86" s="12">
        <v>600</v>
      </c>
      <c r="T86" s="12">
        <v>25</v>
      </c>
      <c r="U86" s="32">
        <f t="shared" si="4"/>
        <v>68796.4002</v>
      </c>
      <c r="V86" s="32">
        <f t="shared" si="5"/>
        <v>39840.613999999994</v>
      </c>
      <c r="W86" s="108">
        <v>34348.7</v>
      </c>
      <c r="X86" s="108">
        <v>27502.689</v>
      </c>
      <c r="Y86" s="108">
        <v>0</v>
      </c>
      <c r="Z86" s="108">
        <v>0</v>
      </c>
      <c r="AA86" s="108">
        <v>0</v>
      </c>
      <c r="AB86" s="108">
        <v>0</v>
      </c>
      <c r="AC86" s="108">
        <v>0</v>
      </c>
      <c r="AD86" s="108">
        <v>0</v>
      </c>
      <c r="AE86" s="108">
        <v>0</v>
      </c>
      <c r="AF86" s="108">
        <v>0</v>
      </c>
      <c r="AG86" s="108">
        <v>0</v>
      </c>
      <c r="AH86" s="108">
        <v>0</v>
      </c>
      <c r="AI86" s="109">
        <v>10519.4</v>
      </c>
      <c r="AJ86" s="109">
        <v>3673.324</v>
      </c>
      <c r="AK86" s="33">
        <f t="shared" si="3"/>
        <v>34348.7</v>
      </c>
      <c r="AL86" s="33">
        <f>AJ86+AH86+AF86+AD86+AB86+Z86+X86-AJ86</f>
        <v>27502.689</v>
      </c>
    </row>
    <row r="87" spans="1:38" s="35" customFormat="1" ht="21" customHeight="1">
      <c r="A87" s="10">
        <v>78</v>
      </c>
      <c r="B87" s="11" t="s">
        <v>101</v>
      </c>
      <c r="C87" s="31">
        <f>U87+AK87</f>
        <v>55138.7004</v>
      </c>
      <c r="D87" s="31">
        <f>V87+AL87</f>
        <v>30608.828999999998</v>
      </c>
      <c r="E87" s="107">
        <v>19927.8</v>
      </c>
      <c r="F87" s="107">
        <v>11971.935</v>
      </c>
      <c r="G87" s="12">
        <v>3896.9</v>
      </c>
      <c r="H87" s="12">
        <v>2313.467</v>
      </c>
      <c r="I87" s="12">
        <v>11779.0002</v>
      </c>
      <c r="J87" s="12">
        <v>6713.427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3000</v>
      </c>
      <c r="R87" s="12">
        <v>2565</v>
      </c>
      <c r="S87" s="12">
        <v>750</v>
      </c>
      <c r="T87" s="12">
        <v>0</v>
      </c>
      <c r="U87" s="32">
        <f t="shared" si="4"/>
        <v>43553.7002</v>
      </c>
      <c r="V87" s="32">
        <f t="shared" si="5"/>
        <v>23563.828999999998</v>
      </c>
      <c r="W87" s="108">
        <v>11665.0002</v>
      </c>
      <c r="X87" s="108">
        <v>7045</v>
      </c>
      <c r="Y87" s="108">
        <v>0</v>
      </c>
      <c r="Z87" s="108">
        <v>0</v>
      </c>
      <c r="AA87" s="108">
        <v>0</v>
      </c>
      <c r="AB87" s="108">
        <v>0</v>
      </c>
      <c r="AC87" s="108">
        <v>0</v>
      </c>
      <c r="AD87" s="108">
        <v>0</v>
      </c>
      <c r="AE87" s="108">
        <v>-80</v>
      </c>
      <c r="AF87" s="108">
        <v>0</v>
      </c>
      <c r="AG87" s="108">
        <v>0</v>
      </c>
      <c r="AH87" s="108">
        <v>0</v>
      </c>
      <c r="AI87" s="109">
        <v>4200</v>
      </c>
      <c r="AJ87" s="109">
        <v>0</v>
      </c>
      <c r="AK87" s="33">
        <f t="shared" si="3"/>
        <v>11585.0002</v>
      </c>
      <c r="AL87" s="33">
        <f>AJ87+AH87+AF87+AD87+AB87+Z87+X87-AJ87</f>
        <v>7045</v>
      </c>
    </row>
    <row r="88" spans="1:38" s="35" customFormat="1" ht="20.25" customHeight="1">
      <c r="A88" s="10">
        <v>79</v>
      </c>
      <c r="B88" s="11" t="s">
        <v>102</v>
      </c>
      <c r="C88" s="31">
        <f>U88+AK88</f>
        <v>83996.1003</v>
      </c>
      <c r="D88" s="31">
        <f>V88+AL88</f>
        <v>40590.931000000004</v>
      </c>
      <c r="E88" s="107">
        <v>20016.7</v>
      </c>
      <c r="F88" s="107">
        <v>12214.039</v>
      </c>
      <c r="G88" s="12">
        <v>4128.4</v>
      </c>
      <c r="H88" s="12">
        <v>2301.071</v>
      </c>
      <c r="I88" s="12">
        <v>17081</v>
      </c>
      <c r="J88" s="12">
        <v>9818.021</v>
      </c>
      <c r="K88" s="12">
        <v>0</v>
      </c>
      <c r="L88" s="12">
        <v>0</v>
      </c>
      <c r="M88" s="12">
        <v>10700</v>
      </c>
      <c r="N88" s="12">
        <v>7107</v>
      </c>
      <c r="O88" s="12">
        <v>0</v>
      </c>
      <c r="P88" s="12">
        <v>0</v>
      </c>
      <c r="Q88" s="12">
        <v>1500</v>
      </c>
      <c r="R88" s="12">
        <v>895</v>
      </c>
      <c r="S88" s="12">
        <v>2570</v>
      </c>
      <c r="T88" s="12">
        <v>175</v>
      </c>
      <c r="U88" s="32">
        <f t="shared" si="4"/>
        <v>64496.100000000006</v>
      </c>
      <c r="V88" s="32">
        <f t="shared" si="5"/>
        <v>36550.531</v>
      </c>
      <c r="W88" s="108">
        <v>19500.0003</v>
      </c>
      <c r="X88" s="108">
        <v>4040.4</v>
      </c>
      <c r="Y88" s="108">
        <v>0</v>
      </c>
      <c r="Z88" s="108">
        <v>0</v>
      </c>
      <c r="AA88" s="108">
        <v>0</v>
      </c>
      <c r="AB88" s="108">
        <v>0</v>
      </c>
      <c r="AC88" s="108">
        <v>0</v>
      </c>
      <c r="AD88" s="108">
        <v>0</v>
      </c>
      <c r="AE88" s="108">
        <v>0</v>
      </c>
      <c r="AF88" s="108">
        <v>0</v>
      </c>
      <c r="AG88" s="108">
        <v>0</v>
      </c>
      <c r="AH88" s="108">
        <v>0</v>
      </c>
      <c r="AI88" s="109">
        <v>8500</v>
      </c>
      <c r="AJ88" s="109">
        <v>4040.4</v>
      </c>
      <c r="AK88" s="33">
        <f t="shared" si="3"/>
        <v>19500.0003</v>
      </c>
      <c r="AL88" s="33">
        <f>AJ88+AH88+AF88+AD88+AB88+Z88+X88-AJ88</f>
        <v>4040.4</v>
      </c>
    </row>
    <row r="89" spans="1:38" s="35" customFormat="1" ht="21.75" customHeight="1">
      <c r="A89" s="10">
        <v>80</v>
      </c>
      <c r="B89" s="11" t="s">
        <v>103</v>
      </c>
      <c r="C89" s="31">
        <f>U89+AK89</f>
        <v>113600.1</v>
      </c>
      <c r="D89" s="31">
        <f>V89+AL89</f>
        <v>52337.138</v>
      </c>
      <c r="E89" s="107">
        <v>41831.3</v>
      </c>
      <c r="F89" s="107">
        <v>26432.024</v>
      </c>
      <c r="G89" s="12">
        <v>7582.1</v>
      </c>
      <c r="H89" s="12">
        <v>4719.346</v>
      </c>
      <c r="I89" s="12">
        <v>20691.9</v>
      </c>
      <c r="J89" s="12">
        <v>8256.67</v>
      </c>
      <c r="K89" s="12">
        <v>0</v>
      </c>
      <c r="L89" s="12">
        <v>0</v>
      </c>
      <c r="M89" s="12">
        <v>0</v>
      </c>
      <c r="N89" s="12">
        <v>0</v>
      </c>
      <c r="O89" s="12">
        <v>1421</v>
      </c>
      <c r="P89" s="12">
        <v>1421</v>
      </c>
      <c r="Q89" s="12">
        <v>5500</v>
      </c>
      <c r="R89" s="12">
        <v>2900</v>
      </c>
      <c r="S89" s="12">
        <v>495</v>
      </c>
      <c r="T89" s="12">
        <v>237.5</v>
      </c>
      <c r="U89" s="32">
        <f t="shared" si="4"/>
        <v>89921.3</v>
      </c>
      <c r="V89" s="32">
        <f t="shared" si="5"/>
        <v>44416.54</v>
      </c>
      <c r="W89" s="108">
        <v>23678.8</v>
      </c>
      <c r="X89" s="108">
        <v>8079.198</v>
      </c>
      <c r="Y89" s="108">
        <v>0</v>
      </c>
      <c r="Z89" s="108">
        <v>0</v>
      </c>
      <c r="AA89" s="108">
        <v>0</v>
      </c>
      <c r="AB89" s="108">
        <v>0</v>
      </c>
      <c r="AC89" s="108">
        <v>0</v>
      </c>
      <c r="AD89" s="108">
        <v>0</v>
      </c>
      <c r="AE89" s="108">
        <v>0</v>
      </c>
      <c r="AF89" s="108">
        <v>-158.6</v>
      </c>
      <c r="AG89" s="108">
        <v>0</v>
      </c>
      <c r="AH89" s="108">
        <v>0</v>
      </c>
      <c r="AI89" s="109">
        <v>12400</v>
      </c>
      <c r="AJ89" s="109">
        <v>450</v>
      </c>
      <c r="AK89" s="33">
        <f t="shared" si="3"/>
        <v>23678.8</v>
      </c>
      <c r="AL89" s="33">
        <f>AJ89+AH89+AF89+AD89+AB89+Z89+X89-AJ89</f>
        <v>7920.598</v>
      </c>
    </row>
    <row r="90" spans="1:39" s="35" customFormat="1" ht="21" customHeight="1">
      <c r="A90" s="10">
        <v>81</v>
      </c>
      <c r="B90" s="11" t="s">
        <v>104</v>
      </c>
      <c r="C90" s="31">
        <f>U90+AK90</f>
        <v>435762.7486</v>
      </c>
      <c r="D90" s="31">
        <f>V90+AL90</f>
        <v>294760.32159999997</v>
      </c>
      <c r="E90" s="107">
        <v>48124</v>
      </c>
      <c r="F90" s="107">
        <v>33629.51</v>
      </c>
      <c r="G90" s="12">
        <v>9691</v>
      </c>
      <c r="H90" s="12">
        <v>6514</v>
      </c>
      <c r="I90" s="12">
        <v>84083.2</v>
      </c>
      <c r="J90" s="12">
        <v>57244.097</v>
      </c>
      <c r="K90" s="12">
        <v>0</v>
      </c>
      <c r="L90" s="12">
        <v>0</v>
      </c>
      <c r="M90" s="12">
        <v>170441</v>
      </c>
      <c r="N90" s="12">
        <v>112681.4</v>
      </c>
      <c r="O90" s="12">
        <v>1600</v>
      </c>
      <c r="P90" s="12">
        <v>1050</v>
      </c>
      <c r="Q90" s="12">
        <v>15442.7</v>
      </c>
      <c r="R90" s="12">
        <v>13883</v>
      </c>
      <c r="S90" s="12">
        <v>2881</v>
      </c>
      <c r="T90" s="12">
        <v>1237.564</v>
      </c>
      <c r="U90" s="32">
        <f t="shared" si="4"/>
        <v>383911</v>
      </c>
      <c r="V90" s="32">
        <f t="shared" si="5"/>
        <v>260283.599</v>
      </c>
      <c r="W90" s="108">
        <v>94448.1486</v>
      </c>
      <c r="X90" s="108">
        <v>39251.783</v>
      </c>
      <c r="Y90" s="108">
        <v>0</v>
      </c>
      <c r="Z90" s="108">
        <v>0</v>
      </c>
      <c r="AA90" s="108">
        <v>0</v>
      </c>
      <c r="AB90" s="108">
        <v>0</v>
      </c>
      <c r="AC90" s="108">
        <v>0</v>
      </c>
      <c r="AD90" s="108">
        <v>0</v>
      </c>
      <c r="AE90" s="108">
        <v>-42596.4</v>
      </c>
      <c r="AF90" s="108">
        <v>-4775.0604</v>
      </c>
      <c r="AG90" s="108">
        <v>0</v>
      </c>
      <c r="AH90" s="108">
        <v>0</v>
      </c>
      <c r="AI90" s="109">
        <v>51648.1</v>
      </c>
      <c r="AJ90" s="109">
        <v>34044.028</v>
      </c>
      <c r="AK90" s="33">
        <f t="shared" si="3"/>
        <v>51851.7486</v>
      </c>
      <c r="AL90" s="33">
        <f>AJ90+AH90+AF90+AD90+AB90+Z90+X90-AJ90</f>
        <v>34476.7226</v>
      </c>
      <c r="AM90" s="36" t="e">
        <f>#REF!-'GORC Cax'!#REF!</f>
        <v>#REF!</v>
      </c>
    </row>
    <row r="91" spans="1:38" s="35" customFormat="1" ht="19.5" customHeight="1">
      <c r="A91" s="10">
        <v>82</v>
      </c>
      <c r="B91" s="11" t="s">
        <v>105</v>
      </c>
      <c r="C91" s="31">
        <f>U91+AK91</f>
        <v>12481.539</v>
      </c>
      <c r="D91" s="31">
        <f>V91+AL91</f>
        <v>6873.118</v>
      </c>
      <c r="E91" s="107">
        <v>4700</v>
      </c>
      <c r="F91" s="107">
        <v>3266.82</v>
      </c>
      <c r="G91" s="12">
        <v>973.5</v>
      </c>
      <c r="H91" s="12">
        <v>639</v>
      </c>
      <c r="I91" s="12">
        <v>5002.039</v>
      </c>
      <c r="J91" s="12">
        <v>2426.956</v>
      </c>
      <c r="K91" s="12">
        <v>0</v>
      </c>
      <c r="L91" s="12">
        <v>0</v>
      </c>
      <c r="M91" s="12">
        <v>100</v>
      </c>
      <c r="N91" s="12">
        <v>0</v>
      </c>
      <c r="O91" s="12">
        <v>0</v>
      </c>
      <c r="P91" s="12">
        <v>0</v>
      </c>
      <c r="Q91" s="12">
        <v>820</v>
      </c>
      <c r="R91" s="12">
        <v>450</v>
      </c>
      <c r="S91" s="12">
        <v>886</v>
      </c>
      <c r="T91" s="12">
        <v>181</v>
      </c>
      <c r="U91" s="32">
        <f t="shared" si="4"/>
        <v>12481.539</v>
      </c>
      <c r="V91" s="32">
        <f t="shared" si="5"/>
        <v>6963.776</v>
      </c>
      <c r="W91" s="108">
        <v>4500</v>
      </c>
      <c r="X91" s="108">
        <v>3398.3</v>
      </c>
      <c r="Y91" s="108">
        <v>0</v>
      </c>
      <c r="Z91" s="108">
        <v>0</v>
      </c>
      <c r="AA91" s="108">
        <v>0</v>
      </c>
      <c r="AB91" s="108">
        <v>0</v>
      </c>
      <c r="AC91" s="108">
        <v>-4500</v>
      </c>
      <c r="AD91" s="108">
        <v>0</v>
      </c>
      <c r="AE91" s="108">
        <v>0</v>
      </c>
      <c r="AF91" s="108">
        <v>-3488.958</v>
      </c>
      <c r="AG91" s="108">
        <v>0</v>
      </c>
      <c r="AH91" s="108">
        <v>0</v>
      </c>
      <c r="AI91" s="109">
        <v>0</v>
      </c>
      <c r="AJ91" s="109">
        <v>0</v>
      </c>
      <c r="AK91" s="33">
        <f t="shared" si="3"/>
        <v>0</v>
      </c>
      <c r="AL91" s="33">
        <f>AJ91+AH91+AF91+AD91+AB91+Z91+X91-AJ91</f>
        <v>-90.6579999999999</v>
      </c>
    </row>
    <row r="92" spans="1:38" s="35" customFormat="1" ht="20.25" customHeight="1">
      <c r="A92" s="10">
        <v>83</v>
      </c>
      <c r="B92" s="11" t="s">
        <v>106</v>
      </c>
      <c r="C92" s="31">
        <f>U92+AK92</f>
        <v>34686.062</v>
      </c>
      <c r="D92" s="31">
        <f>V92+AL92</f>
        <v>21600.658</v>
      </c>
      <c r="E92" s="107">
        <v>17090.8</v>
      </c>
      <c r="F92" s="107">
        <v>10670.187</v>
      </c>
      <c r="G92" s="12">
        <v>3695</v>
      </c>
      <c r="H92" s="12">
        <v>1832.6</v>
      </c>
      <c r="I92" s="12">
        <v>7350.772</v>
      </c>
      <c r="J92" s="12">
        <v>4299.311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1500</v>
      </c>
      <c r="R92" s="12">
        <v>880</v>
      </c>
      <c r="S92" s="12">
        <v>640</v>
      </c>
      <c r="T92" s="12">
        <v>79</v>
      </c>
      <c r="U92" s="32">
        <f t="shared" si="4"/>
        <v>31276.572</v>
      </c>
      <c r="V92" s="32">
        <f t="shared" si="5"/>
        <v>18561.097999999998</v>
      </c>
      <c r="W92" s="108">
        <v>6309.49</v>
      </c>
      <c r="X92" s="108">
        <v>3399.06</v>
      </c>
      <c r="Y92" s="108">
        <v>0</v>
      </c>
      <c r="Z92" s="108">
        <v>0</v>
      </c>
      <c r="AA92" s="108">
        <v>0</v>
      </c>
      <c r="AB92" s="108">
        <v>0</v>
      </c>
      <c r="AC92" s="108">
        <v>0</v>
      </c>
      <c r="AD92" s="108">
        <v>0</v>
      </c>
      <c r="AE92" s="108">
        <v>-2900</v>
      </c>
      <c r="AF92" s="108">
        <v>-359.5</v>
      </c>
      <c r="AG92" s="108">
        <v>0</v>
      </c>
      <c r="AH92" s="108">
        <v>0</v>
      </c>
      <c r="AI92" s="109">
        <v>1000</v>
      </c>
      <c r="AJ92" s="109">
        <v>800</v>
      </c>
      <c r="AK92" s="33">
        <f t="shared" si="3"/>
        <v>3409.49</v>
      </c>
      <c r="AL92" s="33">
        <f>AJ92+AH92+AF92+AD92+AB92+Z92+X92-AJ92</f>
        <v>3039.56</v>
      </c>
    </row>
    <row r="93" spans="1:38" s="35" customFormat="1" ht="20.25" customHeight="1">
      <c r="A93" s="10">
        <v>84</v>
      </c>
      <c r="B93" s="11" t="s">
        <v>107</v>
      </c>
      <c r="C93" s="31">
        <f>U93+AK93</f>
        <v>9889.911</v>
      </c>
      <c r="D93" s="31">
        <f>V93+AL93</f>
        <v>5695.566999999999</v>
      </c>
      <c r="E93" s="107">
        <v>4608.9</v>
      </c>
      <c r="F93" s="107">
        <v>2650.43</v>
      </c>
      <c r="G93" s="12">
        <v>1200.2</v>
      </c>
      <c r="H93" s="12">
        <v>672.057</v>
      </c>
      <c r="I93" s="12">
        <v>3035.811</v>
      </c>
      <c r="J93" s="12">
        <v>2228.08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300</v>
      </c>
      <c r="R93" s="12">
        <v>150</v>
      </c>
      <c r="S93" s="12">
        <v>391</v>
      </c>
      <c r="T93" s="12">
        <v>30</v>
      </c>
      <c r="U93" s="32">
        <f t="shared" si="4"/>
        <v>9535.911</v>
      </c>
      <c r="V93" s="32">
        <f t="shared" si="5"/>
        <v>5730.566999999999</v>
      </c>
      <c r="W93" s="108">
        <v>5354</v>
      </c>
      <c r="X93" s="108">
        <v>250</v>
      </c>
      <c r="Y93" s="108">
        <v>0</v>
      </c>
      <c r="Z93" s="108">
        <v>0</v>
      </c>
      <c r="AA93" s="108">
        <v>0</v>
      </c>
      <c r="AB93" s="108">
        <v>0</v>
      </c>
      <c r="AC93" s="108">
        <v>0</v>
      </c>
      <c r="AD93" s="108">
        <v>0</v>
      </c>
      <c r="AE93" s="108">
        <v>-5000</v>
      </c>
      <c r="AF93" s="108">
        <v>-285</v>
      </c>
      <c r="AG93" s="108">
        <v>0</v>
      </c>
      <c r="AH93" s="108">
        <v>0</v>
      </c>
      <c r="AI93" s="109">
        <v>0</v>
      </c>
      <c r="AJ93" s="109">
        <v>0</v>
      </c>
      <c r="AK93" s="33">
        <f t="shared" si="3"/>
        <v>354</v>
      </c>
      <c r="AL93" s="33">
        <f>AJ93+AH93+AF93+AD93+AB93+Z93+X93-AJ93</f>
        <v>-35</v>
      </c>
    </row>
    <row r="94" spans="1:38" s="35" customFormat="1" ht="20.25" customHeight="1">
      <c r="A94" s="10">
        <v>85</v>
      </c>
      <c r="B94" s="11" t="s">
        <v>108</v>
      </c>
      <c r="C94" s="31">
        <f>U94+AK94</f>
        <v>31308.174</v>
      </c>
      <c r="D94" s="31">
        <f>V94+AL94</f>
        <v>18372.097</v>
      </c>
      <c r="E94" s="107">
        <v>17860</v>
      </c>
      <c r="F94" s="107">
        <v>11375.806</v>
      </c>
      <c r="G94" s="12">
        <v>3740</v>
      </c>
      <c r="H94" s="12">
        <v>2035.471</v>
      </c>
      <c r="I94" s="12">
        <v>2890</v>
      </c>
      <c r="J94" s="12">
        <v>1217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3100</v>
      </c>
      <c r="R94" s="12">
        <v>2870</v>
      </c>
      <c r="S94" s="12">
        <v>527.3</v>
      </c>
      <c r="T94" s="12">
        <v>52</v>
      </c>
      <c r="U94" s="32">
        <f t="shared" si="4"/>
        <v>28917.2</v>
      </c>
      <c r="V94" s="32">
        <f t="shared" si="5"/>
        <v>17550.277000000002</v>
      </c>
      <c r="W94" s="108">
        <v>5390.974</v>
      </c>
      <c r="X94" s="108">
        <v>1530</v>
      </c>
      <c r="Y94" s="108">
        <v>0</v>
      </c>
      <c r="Z94" s="108">
        <v>0</v>
      </c>
      <c r="AA94" s="108">
        <v>0</v>
      </c>
      <c r="AB94" s="108">
        <v>0</v>
      </c>
      <c r="AC94" s="108">
        <v>0</v>
      </c>
      <c r="AD94" s="108">
        <v>0</v>
      </c>
      <c r="AE94" s="108">
        <v>-3000</v>
      </c>
      <c r="AF94" s="108">
        <v>-708.18</v>
      </c>
      <c r="AG94" s="108">
        <v>0</v>
      </c>
      <c r="AH94" s="108">
        <v>0</v>
      </c>
      <c r="AI94" s="109">
        <v>799.9</v>
      </c>
      <c r="AJ94" s="109">
        <v>0</v>
      </c>
      <c r="AK94" s="33">
        <f t="shared" si="3"/>
        <v>2390.974</v>
      </c>
      <c r="AL94" s="33">
        <f>AJ94+AH94+AF94+AD94+AB94+Z94+X94-AJ94</f>
        <v>821.82</v>
      </c>
    </row>
    <row r="95" spans="1:38" s="35" customFormat="1" ht="20.25" customHeight="1">
      <c r="A95" s="10">
        <v>86</v>
      </c>
      <c r="B95" s="11" t="s">
        <v>109</v>
      </c>
      <c r="C95" s="31">
        <f>U95+AK95</f>
        <v>65564.046</v>
      </c>
      <c r="D95" s="31">
        <f>V95+AL95</f>
        <v>34091.945</v>
      </c>
      <c r="E95" s="107">
        <v>16038</v>
      </c>
      <c r="F95" s="107">
        <v>10801.2</v>
      </c>
      <c r="G95" s="12">
        <v>3277</v>
      </c>
      <c r="H95" s="12">
        <v>2157.445</v>
      </c>
      <c r="I95" s="12">
        <v>10764</v>
      </c>
      <c r="J95" s="12">
        <v>6000.3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6775</v>
      </c>
      <c r="R95" s="12">
        <v>5015</v>
      </c>
      <c r="S95" s="12">
        <v>647.4</v>
      </c>
      <c r="T95" s="12">
        <v>250</v>
      </c>
      <c r="U95" s="32">
        <f t="shared" si="4"/>
        <v>45614</v>
      </c>
      <c r="V95" s="32">
        <f t="shared" si="5"/>
        <v>24223.945</v>
      </c>
      <c r="W95" s="108">
        <v>19950.046</v>
      </c>
      <c r="X95" s="108">
        <v>9868</v>
      </c>
      <c r="Y95" s="108">
        <v>0</v>
      </c>
      <c r="Z95" s="108">
        <v>0</v>
      </c>
      <c r="AA95" s="108">
        <v>0</v>
      </c>
      <c r="AB95" s="108">
        <v>0</v>
      </c>
      <c r="AC95" s="108">
        <v>0</v>
      </c>
      <c r="AD95" s="108">
        <v>0</v>
      </c>
      <c r="AE95" s="108">
        <v>0</v>
      </c>
      <c r="AF95" s="108">
        <v>0</v>
      </c>
      <c r="AG95" s="108">
        <v>0</v>
      </c>
      <c r="AH95" s="108">
        <v>0</v>
      </c>
      <c r="AI95" s="109">
        <v>8112.6</v>
      </c>
      <c r="AJ95" s="109">
        <v>0</v>
      </c>
      <c r="AK95" s="33">
        <f t="shared" si="3"/>
        <v>19950.046</v>
      </c>
      <c r="AL95" s="33">
        <f>AJ95+AH95+AF95+AD95+AB95+Z95+X95-AJ95</f>
        <v>9868</v>
      </c>
    </row>
    <row r="96" spans="1:38" s="35" customFormat="1" ht="18" customHeight="1">
      <c r="A96" s="10">
        <v>87</v>
      </c>
      <c r="B96" s="11" t="s">
        <v>110</v>
      </c>
      <c r="C96" s="31">
        <f>U96+AK96</f>
        <v>13225</v>
      </c>
      <c r="D96" s="31">
        <f>V96+AL96</f>
        <v>4727.295</v>
      </c>
      <c r="E96" s="107">
        <v>6848</v>
      </c>
      <c r="F96" s="107">
        <v>3755.975</v>
      </c>
      <c r="G96" s="12">
        <v>1620</v>
      </c>
      <c r="H96" s="12">
        <v>585.8</v>
      </c>
      <c r="I96" s="12">
        <v>980</v>
      </c>
      <c r="J96" s="12">
        <v>262.52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200</v>
      </c>
      <c r="R96" s="12">
        <v>60</v>
      </c>
      <c r="S96" s="12">
        <v>537</v>
      </c>
      <c r="T96" s="12">
        <v>63</v>
      </c>
      <c r="U96" s="32">
        <f t="shared" si="4"/>
        <v>11705</v>
      </c>
      <c r="V96" s="32">
        <f t="shared" si="5"/>
        <v>4727.295</v>
      </c>
      <c r="W96" s="108">
        <v>1520</v>
      </c>
      <c r="X96" s="108">
        <v>510</v>
      </c>
      <c r="Y96" s="108">
        <v>0</v>
      </c>
      <c r="Z96" s="108">
        <v>0</v>
      </c>
      <c r="AA96" s="108">
        <v>0</v>
      </c>
      <c r="AB96" s="108">
        <v>0</v>
      </c>
      <c r="AC96" s="108">
        <v>0</v>
      </c>
      <c r="AD96" s="108">
        <v>-510</v>
      </c>
      <c r="AE96" s="108">
        <v>0</v>
      </c>
      <c r="AF96" s="108">
        <v>0</v>
      </c>
      <c r="AG96" s="108">
        <v>0</v>
      </c>
      <c r="AH96" s="108">
        <v>0</v>
      </c>
      <c r="AI96" s="109">
        <v>1520</v>
      </c>
      <c r="AJ96" s="109">
        <v>0</v>
      </c>
      <c r="AK96" s="33">
        <f t="shared" si="3"/>
        <v>1520</v>
      </c>
      <c r="AL96" s="33">
        <f>AJ96+AH96+AF96+AD96+AB96+Z96+X96-AJ96</f>
        <v>0</v>
      </c>
    </row>
    <row r="97" spans="1:38" s="35" customFormat="1" ht="18" customHeight="1">
      <c r="A97" s="10">
        <v>88</v>
      </c>
      <c r="B97" s="14" t="s">
        <v>111</v>
      </c>
      <c r="C97" s="31">
        <f>U97+AK97</f>
        <v>24810.7956</v>
      </c>
      <c r="D97" s="31">
        <f>V97+AL97</f>
        <v>13446.737000000001</v>
      </c>
      <c r="E97" s="107">
        <v>12989.979</v>
      </c>
      <c r="F97" s="107">
        <v>10082.073</v>
      </c>
      <c r="G97" s="12">
        <v>3220</v>
      </c>
      <c r="H97" s="12">
        <v>1883.144</v>
      </c>
      <c r="I97" s="12">
        <v>1732</v>
      </c>
      <c r="J97" s="12">
        <v>1102.32</v>
      </c>
      <c r="K97" s="12">
        <v>0</v>
      </c>
      <c r="L97" s="12">
        <v>0</v>
      </c>
      <c r="M97" s="12">
        <v>50</v>
      </c>
      <c r="N97" s="12">
        <v>0</v>
      </c>
      <c r="O97" s="12">
        <v>0</v>
      </c>
      <c r="P97" s="12">
        <v>0</v>
      </c>
      <c r="Q97" s="12">
        <v>448</v>
      </c>
      <c r="R97" s="12">
        <v>200</v>
      </c>
      <c r="S97" s="12">
        <v>1170</v>
      </c>
      <c r="T97" s="12">
        <v>119.2</v>
      </c>
      <c r="U97" s="32">
        <f t="shared" si="4"/>
        <v>19609.979</v>
      </c>
      <c r="V97" s="32">
        <f t="shared" si="5"/>
        <v>13386.737000000001</v>
      </c>
      <c r="W97" s="108">
        <v>12060.0166</v>
      </c>
      <c r="X97" s="108">
        <v>60</v>
      </c>
      <c r="Y97" s="108">
        <v>0</v>
      </c>
      <c r="Z97" s="108">
        <v>0</v>
      </c>
      <c r="AA97" s="108">
        <v>0</v>
      </c>
      <c r="AB97" s="108">
        <v>0</v>
      </c>
      <c r="AC97" s="108">
        <v>0</v>
      </c>
      <c r="AD97" s="108">
        <v>0</v>
      </c>
      <c r="AE97" s="108">
        <v>-6859.2</v>
      </c>
      <c r="AF97" s="108">
        <v>0</v>
      </c>
      <c r="AG97" s="108">
        <v>0</v>
      </c>
      <c r="AH97" s="108">
        <v>0</v>
      </c>
      <c r="AI97" s="109">
        <v>0</v>
      </c>
      <c r="AJ97" s="109">
        <v>0</v>
      </c>
      <c r="AK97" s="33">
        <f t="shared" si="3"/>
        <v>5200.816600000001</v>
      </c>
      <c r="AL97" s="33">
        <f>AJ97+AH97+AF97+AD97+AB97+Z97+X97-AJ97</f>
        <v>60</v>
      </c>
    </row>
    <row r="98" spans="1:38" s="35" customFormat="1" ht="18" customHeight="1">
      <c r="A98" s="10">
        <v>89</v>
      </c>
      <c r="B98" s="15" t="s">
        <v>112</v>
      </c>
      <c r="C98" s="31">
        <f>U98+AK98</f>
        <v>104048.41</v>
      </c>
      <c r="D98" s="31">
        <f>V98+AL98</f>
        <v>32841.571</v>
      </c>
      <c r="E98" s="107">
        <v>18905</v>
      </c>
      <c r="F98" s="107">
        <v>12306.555</v>
      </c>
      <c r="G98" s="12">
        <v>3860</v>
      </c>
      <c r="H98" s="12">
        <v>2256.442</v>
      </c>
      <c r="I98" s="12">
        <v>19100</v>
      </c>
      <c r="J98" s="12">
        <v>10371.685</v>
      </c>
      <c r="K98" s="12">
        <v>0</v>
      </c>
      <c r="L98" s="12">
        <v>0</v>
      </c>
      <c r="M98" s="12">
        <v>3000</v>
      </c>
      <c r="N98" s="12">
        <v>0</v>
      </c>
      <c r="O98" s="12">
        <v>0</v>
      </c>
      <c r="P98" s="12">
        <v>0</v>
      </c>
      <c r="Q98" s="12">
        <v>9832.9</v>
      </c>
      <c r="R98" s="12">
        <v>5560</v>
      </c>
      <c r="S98" s="12">
        <v>1650</v>
      </c>
      <c r="T98" s="12">
        <v>150</v>
      </c>
      <c r="U98" s="32">
        <f t="shared" si="4"/>
        <v>66347.9</v>
      </c>
      <c r="V98" s="32">
        <f t="shared" si="5"/>
        <v>30644.682</v>
      </c>
      <c r="W98" s="108">
        <v>37700.51</v>
      </c>
      <c r="X98" s="108">
        <v>2788</v>
      </c>
      <c r="Y98" s="108">
        <v>0</v>
      </c>
      <c r="Z98" s="108">
        <v>0</v>
      </c>
      <c r="AA98" s="108">
        <v>0</v>
      </c>
      <c r="AB98" s="108">
        <v>0</v>
      </c>
      <c r="AC98" s="108">
        <v>0</v>
      </c>
      <c r="AD98" s="108">
        <v>0</v>
      </c>
      <c r="AE98" s="108">
        <v>0</v>
      </c>
      <c r="AF98" s="108">
        <v>-591.111</v>
      </c>
      <c r="AG98" s="108">
        <v>0</v>
      </c>
      <c r="AH98" s="108">
        <v>0</v>
      </c>
      <c r="AI98" s="109">
        <v>10000</v>
      </c>
      <c r="AJ98" s="109">
        <v>0</v>
      </c>
      <c r="AK98" s="33">
        <f t="shared" si="3"/>
        <v>37700.51</v>
      </c>
      <c r="AL98" s="33">
        <f>AJ98+AH98+AF98+AD98+AB98+Z98+X98-AJ98</f>
        <v>2196.889</v>
      </c>
    </row>
    <row r="99" spans="1:38" s="35" customFormat="1" ht="18" customHeight="1">
      <c r="A99" s="10">
        <v>90</v>
      </c>
      <c r="B99" s="15" t="s">
        <v>113</v>
      </c>
      <c r="C99" s="31">
        <f>U99+AK99</f>
        <v>104127.633</v>
      </c>
      <c r="D99" s="31">
        <f>V99+AL99</f>
        <v>37305.44</v>
      </c>
      <c r="E99" s="107">
        <v>24794.8</v>
      </c>
      <c r="F99" s="107">
        <v>17762.14</v>
      </c>
      <c r="G99" s="12">
        <v>4694.4</v>
      </c>
      <c r="H99" s="12">
        <v>2995.85</v>
      </c>
      <c r="I99" s="12">
        <v>16214.8</v>
      </c>
      <c r="J99" s="12">
        <v>6635.1</v>
      </c>
      <c r="K99" s="12">
        <v>0</v>
      </c>
      <c r="L99" s="12">
        <v>0</v>
      </c>
      <c r="M99" s="12">
        <v>4600</v>
      </c>
      <c r="N99" s="12">
        <v>2268</v>
      </c>
      <c r="O99" s="12">
        <v>0</v>
      </c>
      <c r="P99" s="12">
        <v>0</v>
      </c>
      <c r="Q99" s="12">
        <v>9600</v>
      </c>
      <c r="R99" s="12">
        <v>6002</v>
      </c>
      <c r="S99" s="12">
        <v>6750</v>
      </c>
      <c r="T99" s="12">
        <v>244.35</v>
      </c>
      <c r="U99" s="32">
        <f t="shared" si="4"/>
        <v>79254</v>
      </c>
      <c r="V99" s="32">
        <f t="shared" si="5"/>
        <v>35907.44</v>
      </c>
      <c r="W99" s="108">
        <v>25873.633</v>
      </c>
      <c r="X99" s="108">
        <v>1398</v>
      </c>
      <c r="Y99" s="108">
        <v>0</v>
      </c>
      <c r="Z99" s="108">
        <v>0</v>
      </c>
      <c r="AA99" s="108">
        <v>0</v>
      </c>
      <c r="AB99" s="108">
        <v>0</v>
      </c>
      <c r="AC99" s="108">
        <v>0</v>
      </c>
      <c r="AD99" s="108">
        <v>0</v>
      </c>
      <c r="AE99" s="108">
        <v>-1000</v>
      </c>
      <c r="AF99" s="108">
        <v>0</v>
      </c>
      <c r="AG99" s="108">
        <v>0</v>
      </c>
      <c r="AH99" s="108">
        <v>0</v>
      </c>
      <c r="AI99" s="109">
        <v>12600</v>
      </c>
      <c r="AJ99" s="109">
        <v>0</v>
      </c>
      <c r="AK99" s="33">
        <f t="shared" si="3"/>
        <v>24873.633</v>
      </c>
      <c r="AL99" s="33">
        <f>AJ99+AH99+AF99+AD99+AB99+Z99+X99-AJ99</f>
        <v>1398</v>
      </c>
    </row>
    <row r="100" spans="1:38" s="35" customFormat="1" ht="27" customHeight="1">
      <c r="A100" s="10">
        <v>91</v>
      </c>
      <c r="B100" s="15" t="s">
        <v>114</v>
      </c>
      <c r="C100" s="31">
        <f>U100+AK100</f>
        <v>30938.1141</v>
      </c>
      <c r="D100" s="31">
        <f>V100+AL100</f>
        <v>18722.602</v>
      </c>
      <c r="E100" s="107">
        <v>13326.8</v>
      </c>
      <c r="F100" s="107">
        <v>8785.984</v>
      </c>
      <c r="G100" s="12">
        <v>2577.7</v>
      </c>
      <c r="H100" s="12">
        <v>1597.052</v>
      </c>
      <c r="I100" s="12">
        <v>5656.8</v>
      </c>
      <c r="J100" s="12">
        <v>3976.914</v>
      </c>
      <c r="K100" s="12">
        <v>0</v>
      </c>
      <c r="L100" s="12">
        <v>0</v>
      </c>
      <c r="M100" s="12">
        <v>2271.2</v>
      </c>
      <c r="N100" s="12">
        <v>1667.652</v>
      </c>
      <c r="O100" s="12">
        <v>0</v>
      </c>
      <c r="P100" s="12">
        <v>0</v>
      </c>
      <c r="Q100" s="12">
        <v>1470</v>
      </c>
      <c r="R100" s="12">
        <v>766.2</v>
      </c>
      <c r="S100" s="12">
        <v>567.5</v>
      </c>
      <c r="T100" s="12">
        <v>155.5</v>
      </c>
      <c r="U100" s="32">
        <f t="shared" si="4"/>
        <v>27370</v>
      </c>
      <c r="V100" s="32">
        <f t="shared" si="5"/>
        <v>16949.302</v>
      </c>
      <c r="W100" s="108">
        <v>3568.1141</v>
      </c>
      <c r="X100" s="108">
        <v>2371.3</v>
      </c>
      <c r="Y100" s="108">
        <v>0</v>
      </c>
      <c r="Z100" s="108">
        <v>0</v>
      </c>
      <c r="AA100" s="108">
        <v>0</v>
      </c>
      <c r="AB100" s="108">
        <v>0</v>
      </c>
      <c r="AC100" s="108">
        <v>0</v>
      </c>
      <c r="AD100" s="108">
        <v>0</v>
      </c>
      <c r="AE100" s="108">
        <v>0</v>
      </c>
      <c r="AF100" s="108">
        <v>-598</v>
      </c>
      <c r="AG100" s="108">
        <v>0</v>
      </c>
      <c r="AH100" s="108">
        <v>0</v>
      </c>
      <c r="AI100" s="109">
        <v>1500</v>
      </c>
      <c r="AJ100" s="109">
        <v>0</v>
      </c>
      <c r="AK100" s="33">
        <f t="shared" si="3"/>
        <v>3568.1141</v>
      </c>
      <c r="AL100" s="33">
        <f>AJ100+AH100+AF100+AD100+AB100+Z100+X100-AJ100</f>
        <v>1773.3000000000002</v>
      </c>
    </row>
    <row r="101" spans="1:38" s="42" customFormat="1" ht="27" customHeight="1" thickBot="1">
      <c r="A101" s="57" t="s">
        <v>115</v>
      </c>
      <c r="B101" s="57"/>
      <c r="C101" s="37">
        <f>SUM(C10:C100)</f>
        <v>5199744.566</v>
      </c>
      <c r="D101" s="37">
        <f>SUM(D10:D100)</f>
        <v>2750775.0105999988</v>
      </c>
      <c r="E101" s="37">
        <f aca="true" t="shared" si="6" ref="E101:N101">SUM(E10:E100)</f>
        <v>1431817.2870000002</v>
      </c>
      <c r="F101" s="37">
        <f t="shared" si="6"/>
        <v>936885.942</v>
      </c>
      <c r="G101" s="37">
        <f t="shared" si="6"/>
        <v>300242.8921</v>
      </c>
      <c r="H101" s="37">
        <f t="shared" si="6"/>
        <v>183052.842</v>
      </c>
      <c r="I101" s="37">
        <f t="shared" si="6"/>
        <v>1332814.9235</v>
      </c>
      <c r="J101" s="37">
        <f t="shared" si="6"/>
        <v>715706.7199999997</v>
      </c>
      <c r="K101" s="37">
        <f t="shared" si="6"/>
        <v>0</v>
      </c>
      <c r="L101" s="37">
        <f t="shared" si="6"/>
        <v>0</v>
      </c>
      <c r="M101" s="37">
        <f t="shared" si="6"/>
        <v>219882</v>
      </c>
      <c r="N101" s="37">
        <f t="shared" si="6"/>
        <v>141289.81</v>
      </c>
      <c r="O101" s="38">
        <f aca="true" t="shared" si="7" ref="O101:AB101">SUM(O10:O100)</f>
        <v>58363.600900000005</v>
      </c>
      <c r="P101" s="38">
        <f t="shared" si="7"/>
        <v>41263.936</v>
      </c>
      <c r="Q101" s="38">
        <f t="shared" si="7"/>
        <v>197373.30000000002</v>
      </c>
      <c r="R101" s="38">
        <f t="shared" si="7"/>
        <v>136905.40000000002</v>
      </c>
      <c r="S101" s="38">
        <f t="shared" si="7"/>
        <v>133540.1224</v>
      </c>
      <c r="T101" s="39">
        <f t="shared" si="7"/>
        <v>14094.095000000003</v>
      </c>
      <c r="U101" s="40">
        <f t="shared" si="7"/>
        <v>4051422.5258999984</v>
      </c>
      <c r="V101" s="40">
        <f t="shared" si="7"/>
        <v>2312371.4140000003</v>
      </c>
      <c r="W101" s="41">
        <f t="shared" si="7"/>
        <v>1287099.8401999995</v>
      </c>
      <c r="X101" s="38">
        <f t="shared" si="7"/>
        <v>486514.07300000003</v>
      </c>
      <c r="Y101" s="38">
        <f t="shared" si="7"/>
        <v>0</v>
      </c>
      <c r="Z101" s="38">
        <f t="shared" si="7"/>
        <v>0</v>
      </c>
      <c r="AA101" s="38">
        <f t="shared" si="7"/>
        <v>3000</v>
      </c>
      <c r="AB101" s="38">
        <f t="shared" si="7"/>
        <v>2970</v>
      </c>
      <c r="AC101" s="38">
        <f aca="true" t="shared" si="8" ref="AC101:AL101">SUM(AC10:AC100)</f>
        <v>-35867.6</v>
      </c>
      <c r="AD101" s="38">
        <f t="shared" si="8"/>
        <v>-7298.187</v>
      </c>
      <c r="AE101" s="38">
        <f t="shared" si="8"/>
        <v>-105910.2001</v>
      </c>
      <c r="AF101" s="38">
        <f t="shared" si="8"/>
        <v>-43782.2894</v>
      </c>
      <c r="AG101" s="38">
        <f t="shared" si="8"/>
        <v>0</v>
      </c>
      <c r="AH101" s="38">
        <f t="shared" si="8"/>
        <v>0</v>
      </c>
      <c r="AI101" s="38">
        <f t="shared" si="8"/>
        <v>377388.4</v>
      </c>
      <c r="AJ101" s="38">
        <f t="shared" si="8"/>
        <v>143172.669</v>
      </c>
      <c r="AK101" s="38">
        <f t="shared" si="8"/>
        <v>1148322.0400999996</v>
      </c>
      <c r="AL101" s="38">
        <f t="shared" si="8"/>
        <v>438403.59659999993</v>
      </c>
    </row>
    <row r="102" spans="3:38" s="35" customFormat="1" ht="16.5" customHeight="1" thickBot="1">
      <c r="C102" s="36"/>
      <c r="D102" s="36"/>
      <c r="E102" s="36"/>
      <c r="F102" s="36"/>
      <c r="U102" s="36"/>
      <c r="AK102" s="115">
        <v>1290099.8402</v>
      </c>
      <c r="AL102" s="110">
        <v>438403.5966</v>
      </c>
    </row>
    <row r="103" spans="3:38" s="35" customFormat="1" ht="16.5" customHeight="1" thickBot="1">
      <c r="C103" s="111"/>
      <c r="D103" s="111"/>
      <c r="U103" s="110"/>
      <c r="V103" s="110"/>
      <c r="AK103" s="43"/>
      <c r="AL103" s="43"/>
    </row>
    <row r="104" spans="3:38" s="35" customFormat="1" ht="16.5" customHeight="1">
      <c r="C104" s="36"/>
      <c r="D104" s="36"/>
      <c r="AK104" s="43">
        <f>AK102-AK101</f>
        <v>141777.80010000034</v>
      </c>
      <c r="AL104" s="43">
        <f>AL102-AL101</f>
        <v>0</v>
      </c>
    </row>
    <row r="105" s="35" customFormat="1" ht="16.5" customHeight="1">
      <c r="AK105" s="43"/>
    </row>
    <row r="106" s="35" customFormat="1" ht="16.5" customHeight="1">
      <c r="AK106" s="43"/>
    </row>
    <row r="107" s="35" customFormat="1" ht="16.5" customHeight="1">
      <c r="AK107" s="43"/>
    </row>
    <row r="108" s="35" customFormat="1" ht="16.5" customHeight="1">
      <c r="AK108" s="43"/>
    </row>
    <row r="109" s="35" customFormat="1" ht="16.5" customHeight="1">
      <c r="AK109" s="43"/>
    </row>
    <row r="110" s="35" customFormat="1" ht="16.5" customHeight="1">
      <c r="AK110" s="43"/>
    </row>
    <row r="111" s="35" customFormat="1" ht="16.5" customHeight="1">
      <c r="AK111" s="43"/>
    </row>
    <row r="112" s="35" customFormat="1" ht="16.5" customHeight="1">
      <c r="AK112" s="43"/>
    </row>
    <row r="113" s="35" customFormat="1" ht="16.5" customHeight="1">
      <c r="AK113" s="43"/>
    </row>
    <row r="114" s="35" customFormat="1" ht="16.5" customHeight="1">
      <c r="AK114" s="43"/>
    </row>
    <row r="115" s="35" customFormat="1" ht="16.5" customHeight="1">
      <c r="AK115" s="43"/>
    </row>
    <row r="116" s="35" customFormat="1" ht="16.5" customHeight="1">
      <c r="AK116" s="43"/>
    </row>
    <row r="117" s="35" customFormat="1" ht="16.5" customHeight="1">
      <c r="AK117" s="43"/>
    </row>
    <row r="118" s="35" customFormat="1" ht="16.5" customHeight="1">
      <c r="AK118" s="43"/>
    </row>
    <row r="119" s="35" customFormat="1" ht="16.5" customHeight="1">
      <c r="AK119" s="43"/>
    </row>
    <row r="120" s="35" customFormat="1" ht="16.5" customHeight="1">
      <c r="AK120" s="43"/>
    </row>
    <row r="121" s="35" customFormat="1" ht="16.5" customHeight="1">
      <c r="AK121" s="43"/>
    </row>
    <row r="122" s="35" customFormat="1" ht="16.5" customHeight="1">
      <c r="AK122" s="43"/>
    </row>
    <row r="123" s="35" customFormat="1" ht="16.5" customHeight="1">
      <c r="AK123" s="43"/>
    </row>
    <row r="124" s="35" customFormat="1" ht="16.5" customHeight="1">
      <c r="AK124" s="43"/>
    </row>
    <row r="125" s="35" customFormat="1" ht="16.5" customHeight="1">
      <c r="AK125" s="43"/>
    </row>
    <row r="126" s="35" customFormat="1" ht="16.5" customHeight="1">
      <c r="AK126" s="43"/>
    </row>
    <row r="127" s="35" customFormat="1" ht="16.5" customHeight="1">
      <c r="AK127" s="43"/>
    </row>
    <row r="128" s="35" customFormat="1" ht="16.5" customHeight="1">
      <c r="AK128" s="43"/>
    </row>
    <row r="129" s="35" customFormat="1" ht="16.5" customHeight="1">
      <c r="AK129" s="43"/>
    </row>
    <row r="130" s="35" customFormat="1" ht="16.5" customHeight="1">
      <c r="AK130" s="43"/>
    </row>
    <row r="131" s="35" customFormat="1" ht="16.5" customHeight="1">
      <c r="AK131" s="43"/>
    </row>
    <row r="132" s="35" customFormat="1" ht="16.5" customHeight="1">
      <c r="AK132" s="43"/>
    </row>
    <row r="133" s="35" customFormat="1" ht="16.5" customHeight="1">
      <c r="AK133" s="43"/>
    </row>
    <row r="134" s="35" customFormat="1" ht="16.5" customHeight="1">
      <c r="AK134" s="43"/>
    </row>
    <row r="135" s="35" customFormat="1" ht="16.5" customHeight="1">
      <c r="AK135" s="43"/>
    </row>
    <row r="136" s="35" customFormat="1" ht="16.5" customHeight="1">
      <c r="AK136" s="43"/>
    </row>
    <row r="137" s="35" customFormat="1" ht="16.5" customHeight="1">
      <c r="AK137" s="43"/>
    </row>
    <row r="138" s="35" customFormat="1" ht="16.5" customHeight="1">
      <c r="AK138" s="43"/>
    </row>
    <row r="139" s="35" customFormat="1" ht="16.5" customHeight="1">
      <c r="AK139" s="43"/>
    </row>
    <row r="140" ht="16.5" customHeight="1">
      <c r="AK140" s="27"/>
    </row>
    <row r="141" ht="16.5" customHeight="1">
      <c r="AK141" s="27"/>
    </row>
    <row r="142" ht="16.5" customHeight="1">
      <c r="AK142" s="27"/>
    </row>
    <row r="143" ht="16.5" customHeight="1">
      <c r="AK143" s="27"/>
    </row>
    <row r="144" ht="16.5" customHeight="1">
      <c r="AK144" s="27"/>
    </row>
    <row r="145" ht="16.5" customHeight="1">
      <c r="AK145" s="27"/>
    </row>
    <row r="146" ht="16.5" customHeight="1">
      <c r="AK146" s="27"/>
    </row>
    <row r="147" ht="16.5" customHeight="1">
      <c r="AK147" s="27"/>
    </row>
    <row r="148" ht="16.5" customHeight="1">
      <c r="AK148" s="27"/>
    </row>
    <row r="149" ht="16.5" customHeight="1">
      <c r="AK149" s="27"/>
    </row>
    <row r="150" ht="16.5" customHeight="1">
      <c r="AK150" s="27"/>
    </row>
    <row r="151" ht="16.5" customHeight="1">
      <c r="AK151" s="27"/>
    </row>
    <row r="152" ht="16.5" customHeight="1">
      <c r="AK152" s="27"/>
    </row>
    <row r="153" ht="16.5" customHeight="1">
      <c r="AK153" s="27"/>
    </row>
    <row r="154" ht="16.5" customHeight="1">
      <c r="AK154" s="27"/>
    </row>
    <row r="155" ht="16.5" customHeight="1">
      <c r="AK155" s="27"/>
    </row>
    <row r="156" ht="16.5" customHeight="1">
      <c r="AK156" s="27"/>
    </row>
    <row r="157" ht="16.5" customHeight="1">
      <c r="AK157" s="27"/>
    </row>
    <row r="158" ht="16.5" customHeight="1">
      <c r="AK158" s="27"/>
    </row>
    <row r="159" ht="16.5" customHeight="1">
      <c r="AK159" s="27"/>
    </row>
    <row r="160" ht="16.5" customHeight="1">
      <c r="AK160" s="27"/>
    </row>
    <row r="161" ht="16.5" customHeight="1">
      <c r="AK161" s="27"/>
    </row>
    <row r="162" ht="16.5" customHeight="1">
      <c r="AK162" s="27"/>
    </row>
    <row r="163" ht="16.5" customHeight="1">
      <c r="AK163" s="27"/>
    </row>
    <row r="164" ht="16.5" customHeight="1">
      <c r="AK164" s="27"/>
    </row>
    <row r="165" ht="16.5" customHeight="1">
      <c r="AK165" s="27"/>
    </row>
    <row r="166" ht="16.5" customHeight="1">
      <c r="AK166" s="27"/>
    </row>
    <row r="167" ht="16.5" customHeight="1">
      <c r="AK167" s="27"/>
    </row>
    <row r="168" ht="16.5" customHeight="1">
      <c r="AK168" s="27"/>
    </row>
    <row r="169" ht="16.5" customHeight="1">
      <c r="AK169" s="27"/>
    </row>
    <row r="170" ht="16.5" customHeight="1">
      <c r="AK170" s="27"/>
    </row>
    <row r="171" ht="16.5" customHeight="1">
      <c r="AK171" s="27"/>
    </row>
    <row r="172" ht="16.5" customHeight="1">
      <c r="AK172" s="27"/>
    </row>
    <row r="173" ht="16.5" customHeight="1">
      <c r="AK173" s="27"/>
    </row>
    <row r="174" ht="16.5" customHeight="1">
      <c r="AK174" s="27"/>
    </row>
    <row r="175" ht="16.5" customHeight="1">
      <c r="AK175" s="27"/>
    </row>
    <row r="176" ht="16.5" customHeight="1">
      <c r="AK176" s="27"/>
    </row>
    <row r="177" ht="16.5" customHeight="1">
      <c r="AK177" s="27"/>
    </row>
    <row r="178" ht="16.5" customHeight="1">
      <c r="AK178" s="27"/>
    </row>
    <row r="179" ht="16.5" customHeight="1">
      <c r="AK179" s="27"/>
    </row>
    <row r="180" ht="16.5" customHeight="1">
      <c r="AK180" s="27"/>
    </row>
    <row r="181" ht="16.5" customHeight="1">
      <c r="AK181" s="27"/>
    </row>
    <row r="182" ht="16.5" customHeight="1">
      <c r="AK182" s="27"/>
    </row>
    <row r="183" ht="16.5" customHeight="1">
      <c r="AK183" s="27"/>
    </row>
    <row r="184" ht="16.5" customHeight="1">
      <c r="AK184" s="27"/>
    </row>
    <row r="185" ht="16.5" customHeight="1">
      <c r="AK185" s="27"/>
    </row>
    <row r="186" ht="16.5" customHeight="1">
      <c r="AK186" s="27"/>
    </row>
    <row r="187" ht="16.5" customHeight="1">
      <c r="AK187" s="27"/>
    </row>
    <row r="188" ht="16.5" customHeight="1">
      <c r="AK188" s="27"/>
    </row>
    <row r="189" ht="16.5" customHeight="1">
      <c r="AK189" s="27"/>
    </row>
    <row r="190" ht="16.5" customHeight="1">
      <c r="AK190" s="27"/>
    </row>
    <row r="191" ht="16.5" customHeight="1">
      <c r="AK191" s="27"/>
    </row>
    <row r="192" ht="16.5" customHeight="1">
      <c r="AK192" s="27"/>
    </row>
    <row r="193" ht="16.5" customHeight="1">
      <c r="AK193" s="27"/>
    </row>
    <row r="194" ht="16.5" customHeight="1">
      <c r="AK194" s="27"/>
    </row>
    <row r="195" ht="16.5" customHeight="1">
      <c r="AK195" s="27"/>
    </row>
    <row r="196" ht="16.5" customHeight="1">
      <c r="AK196" s="27"/>
    </row>
    <row r="197" ht="16.5" customHeight="1">
      <c r="AK197" s="27"/>
    </row>
    <row r="198" ht="16.5" customHeight="1">
      <c r="AK198" s="27"/>
    </row>
    <row r="199" ht="16.5" customHeight="1">
      <c r="AK199" s="27"/>
    </row>
    <row r="200" ht="16.5" customHeight="1">
      <c r="AK200" s="27"/>
    </row>
    <row r="201" ht="16.5" customHeight="1">
      <c r="AK201" s="27"/>
    </row>
    <row r="202" ht="16.5" customHeight="1">
      <c r="AK202" s="27"/>
    </row>
    <row r="203" spans="1:37" s="44" customFormat="1" ht="22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7"/>
    </row>
    <row r="204" spans="1:36" s="44" customFormat="1" ht="24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</row>
    <row r="205" spans="1:36" s="44" customFormat="1" ht="17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</row>
    <row r="206" spans="1:36" s="44" customFormat="1" ht="17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</row>
    <row r="208" ht="45" customHeight="1"/>
  </sheetData>
  <sheetProtection/>
  <mergeCells count="32">
    <mergeCell ref="S6:T7"/>
    <mergeCell ref="K6:L7"/>
    <mergeCell ref="AK4:AL7"/>
    <mergeCell ref="AK3:AL3"/>
    <mergeCell ref="U4:V7"/>
    <mergeCell ref="W6:X7"/>
    <mergeCell ref="Y6:Z7"/>
    <mergeCell ref="AA6:AB7"/>
    <mergeCell ref="E3:Z3"/>
    <mergeCell ref="E4:T4"/>
    <mergeCell ref="I6:J7"/>
    <mergeCell ref="E5:T5"/>
    <mergeCell ref="A101:B101"/>
    <mergeCell ref="E7:F7"/>
    <mergeCell ref="C3:D7"/>
    <mergeCell ref="W4:AB4"/>
    <mergeCell ref="E6:H6"/>
    <mergeCell ref="G7:H7"/>
    <mergeCell ref="M6:N7"/>
    <mergeCell ref="O6:P7"/>
    <mergeCell ref="Q6:R7"/>
    <mergeCell ref="W5:AB5"/>
    <mergeCell ref="A1:N1"/>
    <mergeCell ref="A2:N2"/>
    <mergeCell ref="AC5:AD7"/>
    <mergeCell ref="AI4:AJ7"/>
    <mergeCell ref="AC4:AH4"/>
    <mergeCell ref="AE5:AH6"/>
    <mergeCell ref="AE7:AF7"/>
    <mergeCell ref="AG7:AH7"/>
    <mergeCell ref="A3:A8"/>
    <mergeCell ref="B3:B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83"/>
  <sheetViews>
    <sheetView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0" sqref="D100:I102"/>
    </sheetView>
  </sheetViews>
  <sheetFormatPr defaultColWidth="8.796875" defaultRowHeight="15"/>
  <cols>
    <col min="1" max="1" width="0.8984375" style="19" hidden="1" customWidth="1"/>
    <col min="2" max="2" width="4" style="19" customWidth="1"/>
    <col min="3" max="3" width="15.5" style="19" customWidth="1"/>
    <col min="4" max="4" width="10.5" style="19" customWidth="1"/>
    <col min="5" max="5" width="10.8984375" style="19" customWidth="1"/>
    <col min="6" max="6" width="11" style="19" customWidth="1"/>
    <col min="7" max="8" width="10.09765625" style="19" customWidth="1"/>
    <col min="9" max="9" width="9.09765625" style="19" customWidth="1"/>
    <col min="10" max="10" width="10.5" style="19" customWidth="1"/>
    <col min="11" max="11" width="10.3984375" style="19" customWidth="1"/>
    <col min="12" max="12" width="9.3984375" style="19" customWidth="1"/>
    <col min="13" max="13" width="9.09765625" style="19" customWidth="1"/>
    <col min="14" max="14" width="9" style="19" customWidth="1"/>
    <col min="15" max="15" width="10.5" style="19" customWidth="1"/>
    <col min="16" max="16" width="8.3984375" style="19" customWidth="1"/>
    <col min="17" max="18" width="7.69921875" style="19" customWidth="1"/>
    <col min="19" max="19" width="9.8984375" style="19" customWidth="1"/>
    <col min="20" max="20" width="7.3984375" style="19" customWidth="1"/>
    <col min="21" max="21" width="9.69921875" style="19" customWidth="1"/>
    <col min="22" max="22" width="9" style="19" customWidth="1"/>
    <col min="23" max="23" width="8" style="19" customWidth="1"/>
    <col min="24" max="24" width="8.69921875" style="19" customWidth="1"/>
    <col min="25" max="25" width="8.8984375" style="19" customWidth="1"/>
    <col min="26" max="26" width="9.59765625" style="19" customWidth="1"/>
    <col min="27" max="27" width="9" style="19" customWidth="1"/>
    <col min="28" max="28" width="8.69921875" style="19" customWidth="1"/>
    <col min="29" max="29" width="9.19921875" style="19" customWidth="1"/>
    <col min="30" max="30" width="7.69921875" style="19" customWidth="1"/>
    <col min="31" max="31" width="9" style="19" customWidth="1"/>
    <col min="32" max="32" width="9.3984375" style="19" customWidth="1"/>
    <col min="33" max="33" width="9.19921875" style="19" customWidth="1"/>
    <col min="34" max="34" width="8.8984375" style="19" customWidth="1"/>
    <col min="35" max="35" width="9.69921875" style="19" customWidth="1"/>
    <col min="36" max="36" width="9.59765625" style="19" customWidth="1"/>
    <col min="37" max="37" width="8.8984375" style="19" customWidth="1"/>
    <col min="38" max="38" width="9.59765625" style="19" customWidth="1"/>
    <col min="39" max="39" width="8.59765625" style="19" customWidth="1"/>
    <col min="40" max="40" width="9.09765625" style="19" customWidth="1"/>
    <col min="41" max="41" width="8.8984375" style="19" customWidth="1"/>
    <col min="42" max="42" width="8.59765625" style="19" customWidth="1"/>
    <col min="43" max="43" width="9.8984375" style="19" customWidth="1"/>
    <col min="44" max="44" width="8.69921875" style="19" customWidth="1"/>
    <col min="45" max="45" width="8.5" style="19" customWidth="1"/>
    <col min="46" max="46" width="9.19921875" style="19" customWidth="1"/>
    <col min="47" max="48" width="7.8984375" style="19" customWidth="1"/>
    <col min="49" max="49" width="7.69921875" style="19" customWidth="1"/>
    <col min="50" max="50" width="14.19921875" style="19" customWidth="1"/>
    <col min="51" max="51" width="8" style="19" customWidth="1"/>
    <col min="52" max="52" width="9.19921875" style="19" customWidth="1"/>
    <col min="53" max="53" width="7.8984375" style="19" customWidth="1"/>
    <col min="54" max="16384" width="9" style="19" customWidth="1"/>
  </cols>
  <sheetData>
    <row r="1" spans="2:16" s="1" customFormat="1" ht="21.75" customHeight="1">
      <c r="B1" s="106" t="s">
        <v>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2:53" s="1" customFormat="1" ht="51.75" customHeight="1">
      <c r="B2" s="89" t="s">
        <v>142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2"/>
      <c r="AU2" s="2"/>
      <c r="AV2" s="2"/>
      <c r="AW2" s="2"/>
      <c r="AX2" s="2"/>
      <c r="AY2" s="2"/>
      <c r="AZ2" s="2"/>
      <c r="BA2" s="2"/>
    </row>
    <row r="3" spans="2:53" s="1" customFormat="1" ht="16.5" customHeight="1">
      <c r="B3" s="90" t="s">
        <v>4</v>
      </c>
      <c r="C3" s="93" t="s">
        <v>116</v>
      </c>
      <c r="D3" s="94" t="s">
        <v>5</v>
      </c>
      <c r="E3" s="95"/>
      <c r="F3" s="95"/>
      <c r="G3" s="95"/>
      <c r="H3" s="95"/>
      <c r="I3" s="96"/>
      <c r="J3" s="100" t="s">
        <v>0</v>
      </c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</row>
    <row r="4" spans="2:53" s="1" customFormat="1" ht="78.75" customHeight="1">
      <c r="B4" s="91"/>
      <c r="C4" s="112"/>
      <c r="D4" s="97"/>
      <c r="E4" s="98"/>
      <c r="F4" s="98"/>
      <c r="G4" s="98"/>
      <c r="H4" s="98"/>
      <c r="I4" s="99"/>
      <c r="J4" s="101" t="s">
        <v>6</v>
      </c>
      <c r="K4" s="102"/>
      <c r="L4" s="102"/>
      <c r="M4" s="103"/>
      <c r="N4" s="100" t="s">
        <v>14</v>
      </c>
      <c r="O4" s="100"/>
      <c r="P4" s="100"/>
      <c r="Q4" s="100"/>
      <c r="R4" s="100" t="s">
        <v>15</v>
      </c>
      <c r="S4" s="100"/>
      <c r="T4" s="100"/>
      <c r="U4" s="100"/>
      <c r="V4" s="100" t="s">
        <v>16</v>
      </c>
      <c r="W4" s="100"/>
      <c r="X4" s="100"/>
      <c r="Y4" s="100"/>
      <c r="Z4" s="101" t="s">
        <v>17</v>
      </c>
      <c r="AA4" s="102"/>
      <c r="AB4" s="102"/>
      <c r="AC4" s="103"/>
      <c r="AD4" s="101" t="s">
        <v>18</v>
      </c>
      <c r="AE4" s="102"/>
      <c r="AF4" s="102"/>
      <c r="AG4" s="103"/>
      <c r="AH4" s="100" t="s">
        <v>19</v>
      </c>
      <c r="AI4" s="100"/>
      <c r="AJ4" s="100"/>
      <c r="AK4" s="100"/>
      <c r="AL4" s="100" t="s">
        <v>20</v>
      </c>
      <c r="AM4" s="100"/>
      <c r="AN4" s="100"/>
      <c r="AO4" s="100"/>
      <c r="AP4" s="104" t="s">
        <v>21</v>
      </c>
      <c r="AQ4" s="104"/>
      <c r="AR4" s="104"/>
      <c r="AS4" s="104"/>
      <c r="AT4" s="104" t="s">
        <v>22</v>
      </c>
      <c r="AU4" s="104"/>
      <c r="AV4" s="104"/>
      <c r="AW4" s="104"/>
      <c r="AX4" s="104" t="s">
        <v>23</v>
      </c>
      <c r="AY4" s="104"/>
      <c r="AZ4" s="104"/>
      <c r="BA4" s="104"/>
    </row>
    <row r="5" spans="2:53" s="1" customFormat="1" ht="25.5" customHeight="1">
      <c r="B5" s="91"/>
      <c r="C5" s="112"/>
      <c r="D5" s="101" t="s">
        <v>7</v>
      </c>
      <c r="E5" s="103"/>
      <c r="F5" s="101" t="s">
        <v>10</v>
      </c>
      <c r="G5" s="103"/>
      <c r="H5" s="101" t="s">
        <v>11</v>
      </c>
      <c r="I5" s="105"/>
      <c r="J5" s="101" t="s">
        <v>12</v>
      </c>
      <c r="K5" s="103"/>
      <c r="L5" s="101" t="s">
        <v>13</v>
      </c>
      <c r="M5" s="103"/>
      <c r="N5" s="101" t="s">
        <v>12</v>
      </c>
      <c r="O5" s="103"/>
      <c r="P5" s="101" t="s">
        <v>13</v>
      </c>
      <c r="Q5" s="103"/>
      <c r="R5" s="101" t="s">
        <v>12</v>
      </c>
      <c r="S5" s="103"/>
      <c r="T5" s="101" t="s">
        <v>13</v>
      </c>
      <c r="U5" s="103"/>
      <c r="V5" s="101" t="s">
        <v>12</v>
      </c>
      <c r="W5" s="103"/>
      <c r="X5" s="101" t="s">
        <v>13</v>
      </c>
      <c r="Y5" s="103"/>
      <c r="Z5" s="101" t="s">
        <v>12</v>
      </c>
      <c r="AA5" s="103"/>
      <c r="AB5" s="101" t="s">
        <v>13</v>
      </c>
      <c r="AC5" s="103"/>
      <c r="AD5" s="101" t="s">
        <v>12</v>
      </c>
      <c r="AE5" s="103"/>
      <c r="AF5" s="101" t="s">
        <v>13</v>
      </c>
      <c r="AG5" s="103"/>
      <c r="AH5" s="101" t="s">
        <v>12</v>
      </c>
      <c r="AI5" s="103"/>
      <c r="AJ5" s="101" t="s">
        <v>13</v>
      </c>
      <c r="AK5" s="103"/>
      <c r="AL5" s="101" t="s">
        <v>12</v>
      </c>
      <c r="AM5" s="103"/>
      <c r="AN5" s="101" t="s">
        <v>13</v>
      </c>
      <c r="AO5" s="103"/>
      <c r="AP5" s="101" t="s">
        <v>12</v>
      </c>
      <c r="AQ5" s="103"/>
      <c r="AR5" s="101" t="s">
        <v>13</v>
      </c>
      <c r="AS5" s="103"/>
      <c r="AT5" s="101" t="s">
        <v>12</v>
      </c>
      <c r="AU5" s="103"/>
      <c r="AV5" s="101" t="s">
        <v>13</v>
      </c>
      <c r="AW5" s="103"/>
      <c r="AX5" s="101" t="s">
        <v>12</v>
      </c>
      <c r="AY5" s="103"/>
      <c r="AZ5" s="101" t="s">
        <v>13</v>
      </c>
      <c r="BA5" s="103"/>
    </row>
    <row r="6" spans="2:53" s="1" customFormat="1" ht="63.75" customHeight="1">
      <c r="B6" s="92"/>
      <c r="C6" s="113"/>
      <c r="D6" s="5" t="s">
        <v>8</v>
      </c>
      <c r="E6" s="6" t="s">
        <v>9</v>
      </c>
      <c r="F6" s="5" t="s">
        <v>8</v>
      </c>
      <c r="G6" s="6" t="s">
        <v>9</v>
      </c>
      <c r="H6" s="5" t="s">
        <v>8</v>
      </c>
      <c r="I6" s="6" t="s">
        <v>9</v>
      </c>
      <c r="J6" s="5" t="s">
        <v>8</v>
      </c>
      <c r="K6" s="6" t="s">
        <v>9</v>
      </c>
      <c r="L6" s="5" t="s">
        <v>8</v>
      </c>
      <c r="M6" s="6" t="s">
        <v>9</v>
      </c>
      <c r="N6" s="5" t="s">
        <v>8</v>
      </c>
      <c r="O6" s="6" t="s">
        <v>9</v>
      </c>
      <c r="P6" s="5" t="s">
        <v>8</v>
      </c>
      <c r="Q6" s="6" t="s">
        <v>9</v>
      </c>
      <c r="R6" s="5" t="s">
        <v>8</v>
      </c>
      <c r="S6" s="6" t="s">
        <v>9</v>
      </c>
      <c r="T6" s="5" t="s">
        <v>8</v>
      </c>
      <c r="U6" s="6" t="s">
        <v>9</v>
      </c>
      <c r="V6" s="5" t="s">
        <v>8</v>
      </c>
      <c r="W6" s="6" t="s">
        <v>9</v>
      </c>
      <c r="X6" s="5" t="s">
        <v>8</v>
      </c>
      <c r="Y6" s="6" t="s">
        <v>9</v>
      </c>
      <c r="Z6" s="5" t="s">
        <v>8</v>
      </c>
      <c r="AA6" s="6" t="s">
        <v>9</v>
      </c>
      <c r="AB6" s="5" t="s">
        <v>8</v>
      </c>
      <c r="AC6" s="6" t="s">
        <v>9</v>
      </c>
      <c r="AD6" s="5" t="s">
        <v>8</v>
      </c>
      <c r="AE6" s="6" t="s">
        <v>9</v>
      </c>
      <c r="AF6" s="5" t="s">
        <v>8</v>
      </c>
      <c r="AG6" s="6" t="s">
        <v>9</v>
      </c>
      <c r="AH6" s="5" t="s">
        <v>8</v>
      </c>
      <c r="AI6" s="6" t="s">
        <v>9</v>
      </c>
      <c r="AJ6" s="5" t="s">
        <v>8</v>
      </c>
      <c r="AK6" s="6" t="s">
        <v>9</v>
      </c>
      <c r="AL6" s="5" t="s">
        <v>8</v>
      </c>
      <c r="AM6" s="6" t="s">
        <v>9</v>
      </c>
      <c r="AN6" s="5" t="s">
        <v>8</v>
      </c>
      <c r="AO6" s="6" t="s">
        <v>9</v>
      </c>
      <c r="AP6" s="5" t="s">
        <v>8</v>
      </c>
      <c r="AQ6" s="6" t="s">
        <v>9</v>
      </c>
      <c r="AR6" s="5" t="s">
        <v>8</v>
      </c>
      <c r="AS6" s="6" t="s">
        <v>9</v>
      </c>
      <c r="AT6" s="5" t="s">
        <v>8</v>
      </c>
      <c r="AU6" s="6" t="s">
        <v>9</v>
      </c>
      <c r="AV6" s="5" t="s">
        <v>8</v>
      </c>
      <c r="AW6" s="6" t="s">
        <v>9</v>
      </c>
      <c r="AX6" s="5" t="s">
        <v>8</v>
      </c>
      <c r="AY6" s="6" t="s">
        <v>9</v>
      </c>
      <c r="AZ6" s="5" t="s">
        <v>8</v>
      </c>
      <c r="BA6" s="6" t="s">
        <v>9</v>
      </c>
    </row>
    <row r="7" spans="2:53" s="1" customFormat="1" ht="12.75" customHeight="1">
      <c r="B7" s="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  <c r="AJ7" s="8">
        <v>34</v>
      </c>
      <c r="AK7" s="8">
        <v>35</v>
      </c>
      <c r="AL7" s="8">
        <v>36</v>
      </c>
      <c r="AM7" s="8">
        <v>37</v>
      </c>
      <c r="AN7" s="8">
        <v>38</v>
      </c>
      <c r="AO7" s="8">
        <v>39</v>
      </c>
      <c r="AP7" s="8">
        <v>40</v>
      </c>
      <c r="AQ7" s="8">
        <v>41</v>
      </c>
      <c r="AR7" s="8">
        <v>42</v>
      </c>
      <c r="AS7" s="8">
        <v>43</v>
      </c>
      <c r="AT7" s="8">
        <v>44</v>
      </c>
      <c r="AU7" s="8">
        <v>45</v>
      </c>
      <c r="AV7" s="8">
        <v>46</v>
      </c>
      <c r="AW7" s="8">
        <v>47</v>
      </c>
      <c r="AX7" s="8">
        <v>48</v>
      </c>
      <c r="AY7" s="8">
        <v>49</v>
      </c>
      <c r="AZ7" s="8">
        <v>50</v>
      </c>
      <c r="BA7" s="8">
        <v>51</v>
      </c>
    </row>
    <row r="8" spans="1:53" s="9" customFormat="1" ht="14.25" customHeight="1">
      <c r="A8" s="9" t="s">
        <v>2</v>
      </c>
      <c r="B8" s="10">
        <v>1</v>
      </c>
      <c r="C8" s="11" t="s">
        <v>24</v>
      </c>
      <c r="D8" s="12">
        <f>F8+H8</f>
        <v>303858.3</v>
      </c>
      <c r="E8" s="12">
        <f aca="true" t="shared" si="0" ref="E8:E39">G8+I8</f>
        <v>185886.112</v>
      </c>
      <c r="F8" s="12">
        <f>J8+N8+R8+V8+Z8+AD8+AH8+AL8+AP8+AT8+AX8</f>
        <v>196358.3</v>
      </c>
      <c r="G8" s="12">
        <f>K8+O8+S8+W8+AA8+AE8+AI8+AM8+AQ8+AU8+AY8</f>
        <v>143133.854</v>
      </c>
      <c r="H8" s="12">
        <f>L8+P8+T8+X8+AB8+AF8+AJ8+AN8+AR8+AV8+AZ8</f>
        <v>107500</v>
      </c>
      <c r="I8" s="12">
        <f>M8+Q8+U8+Y8+AC8+AG8+AK8+AO8+AS8+AW8+BA8</f>
        <v>42752.257999999994</v>
      </c>
      <c r="J8" s="12">
        <v>68113</v>
      </c>
      <c r="K8" s="12">
        <v>48545.135</v>
      </c>
      <c r="L8" s="12">
        <v>8000</v>
      </c>
      <c r="M8" s="12">
        <v>7012.5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08">
        <v>0</v>
      </c>
      <c r="W8" s="108">
        <v>0</v>
      </c>
      <c r="X8" s="108">
        <v>-6000</v>
      </c>
      <c r="Y8" s="108">
        <v>-2701.597</v>
      </c>
      <c r="Z8" s="108">
        <v>16250</v>
      </c>
      <c r="AA8" s="108">
        <v>10600.254</v>
      </c>
      <c r="AB8" s="108">
        <v>0</v>
      </c>
      <c r="AC8" s="108">
        <v>0</v>
      </c>
      <c r="AD8" s="108">
        <v>2500</v>
      </c>
      <c r="AE8" s="108">
        <v>1597.62</v>
      </c>
      <c r="AF8" s="108">
        <v>4600</v>
      </c>
      <c r="AG8" s="108">
        <v>3144</v>
      </c>
      <c r="AH8" s="108">
        <v>0</v>
      </c>
      <c r="AI8" s="108">
        <v>0</v>
      </c>
      <c r="AJ8" s="108">
        <v>0</v>
      </c>
      <c r="AK8" s="108">
        <v>0</v>
      </c>
      <c r="AL8" s="108">
        <v>28723.8</v>
      </c>
      <c r="AM8" s="108">
        <v>22605.4</v>
      </c>
      <c r="AN8" s="108">
        <v>100000</v>
      </c>
      <c r="AO8" s="108">
        <v>34587.579</v>
      </c>
      <c r="AP8" s="108">
        <v>71871.5</v>
      </c>
      <c r="AQ8" s="108">
        <v>53486.2</v>
      </c>
      <c r="AR8" s="108">
        <v>900</v>
      </c>
      <c r="AS8" s="108">
        <v>709.776</v>
      </c>
      <c r="AT8" s="108">
        <v>3800</v>
      </c>
      <c r="AU8" s="108">
        <v>3620</v>
      </c>
      <c r="AV8" s="108">
        <v>0</v>
      </c>
      <c r="AW8" s="108">
        <v>0</v>
      </c>
      <c r="AX8" s="108">
        <v>5100</v>
      </c>
      <c r="AY8" s="108">
        <v>2679.245</v>
      </c>
      <c r="AZ8" s="108">
        <v>0</v>
      </c>
      <c r="BA8" s="108">
        <v>0</v>
      </c>
    </row>
    <row r="9" spans="1:53" s="9" customFormat="1" ht="14.25" customHeight="1">
      <c r="A9" s="9" t="s">
        <v>2</v>
      </c>
      <c r="B9" s="10">
        <v>2</v>
      </c>
      <c r="C9" s="11" t="s">
        <v>25</v>
      </c>
      <c r="D9" s="12">
        <f>F9+H9</f>
        <v>49992.4</v>
      </c>
      <c r="E9" s="12">
        <f t="shared" si="0"/>
        <v>25675.137000000002</v>
      </c>
      <c r="F9" s="12">
        <f>J9+N9+R9+V9+Z9+AD9+AH9+AL9+AP9+AT9+AX9</f>
        <v>37382.4</v>
      </c>
      <c r="G9" s="12">
        <f aca="true" t="shared" si="1" ref="G9:G40">K9+O9+S9+W9+AA9+AE9+AI9+AM9+AQ9+AU9+AY9</f>
        <v>18942.455</v>
      </c>
      <c r="H9" s="12">
        <f aca="true" t="shared" si="2" ref="H9:H40">L9+P9+T9+X9+AB9+AF9+AJ9+AN9+AR9+AV9+AZ9</f>
        <v>12610</v>
      </c>
      <c r="I9" s="12">
        <f aca="true" t="shared" si="3" ref="I9:I40">M9+Q9+U9+Y9+AC9+AG9+AK9+AO9+AS9+AW9+BA9</f>
        <v>6732.682</v>
      </c>
      <c r="J9" s="12">
        <v>27156.8</v>
      </c>
      <c r="K9" s="12">
        <v>16422.455</v>
      </c>
      <c r="L9" s="12">
        <v>4600</v>
      </c>
      <c r="M9" s="12">
        <v>530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08">
        <v>600</v>
      </c>
      <c r="W9" s="108">
        <v>0</v>
      </c>
      <c r="X9" s="108">
        <v>2000</v>
      </c>
      <c r="Y9" s="108">
        <v>342.525</v>
      </c>
      <c r="Z9" s="108">
        <v>0</v>
      </c>
      <c r="AA9" s="108">
        <v>0</v>
      </c>
      <c r="AB9" s="108">
        <v>0</v>
      </c>
      <c r="AC9" s="108">
        <v>0</v>
      </c>
      <c r="AD9" s="108">
        <v>5318.8</v>
      </c>
      <c r="AE9" s="108">
        <v>0</v>
      </c>
      <c r="AF9" s="108">
        <v>6010</v>
      </c>
      <c r="AG9" s="108">
        <v>5860.157</v>
      </c>
      <c r="AH9" s="108">
        <v>0</v>
      </c>
      <c r="AI9" s="108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08">
        <v>0</v>
      </c>
      <c r="AP9" s="108">
        <v>300</v>
      </c>
      <c r="AQ9" s="108">
        <v>200</v>
      </c>
      <c r="AR9" s="108">
        <v>0</v>
      </c>
      <c r="AS9" s="108">
        <v>0</v>
      </c>
      <c r="AT9" s="108">
        <v>1900</v>
      </c>
      <c r="AU9" s="108">
        <v>920</v>
      </c>
      <c r="AV9" s="108">
        <v>0</v>
      </c>
      <c r="AW9" s="108">
        <v>0</v>
      </c>
      <c r="AX9" s="108">
        <v>2106.8</v>
      </c>
      <c r="AY9" s="108">
        <v>1400</v>
      </c>
      <c r="AZ9" s="108">
        <v>0</v>
      </c>
      <c r="BA9" s="108">
        <v>0</v>
      </c>
    </row>
    <row r="10" spans="1:53" s="9" customFormat="1" ht="14.25" customHeight="1">
      <c r="A10" s="9" t="s">
        <v>2</v>
      </c>
      <c r="B10" s="10">
        <v>3</v>
      </c>
      <c r="C10" s="11" t="s">
        <v>26</v>
      </c>
      <c r="D10" s="12">
        <f>F10+H10</f>
        <v>8905.9</v>
      </c>
      <c r="E10" s="12">
        <f t="shared" si="0"/>
        <v>5996</v>
      </c>
      <c r="F10" s="12">
        <f>J10+N10+R10+V10+Z10+AD10+AH10+AL10+AP10+AT10+AX10</f>
        <v>8805.9</v>
      </c>
      <c r="G10" s="12">
        <f t="shared" si="1"/>
        <v>5996</v>
      </c>
      <c r="H10" s="12">
        <f t="shared" si="2"/>
        <v>100</v>
      </c>
      <c r="I10" s="12">
        <f t="shared" si="3"/>
        <v>0</v>
      </c>
      <c r="J10" s="12">
        <v>7905.9</v>
      </c>
      <c r="K10" s="12">
        <v>5996</v>
      </c>
      <c r="L10" s="12">
        <v>100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08">
        <v>600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8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50</v>
      </c>
      <c r="AU10" s="108">
        <v>0</v>
      </c>
      <c r="AV10" s="108">
        <v>0</v>
      </c>
      <c r="AW10" s="108">
        <v>0</v>
      </c>
      <c r="AX10" s="108">
        <v>250</v>
      </c>
      <c r="AY10" s="108">
        <v>0</v>
      </c>
      <c r="AZ10" s="108">
        <v>0</v>
      </c>
      <c r="BA10" s="108">
        <v>0</v>
      </c>
    </row>
    <row r="11" spans="1:53" s="9" customFormat="1" ht="14.25" customHeight="1">
      <c r="A11" s="9" t="s">
        <v>2</v>
      </c>
      <c r="B11" s="10">
        <v>4</v>
      </c>
      <c r="C11" s="11" t="s">
        <v>27</v>
      </c>
      <c r="D11" s="12">
        <f>F11+H11</f>
        <v>15078.5</v>
      </c>
      <c r="E11" s="12">
        <f t="shared" si="0"/>
        <v>10315.96</v>
      </c>
      <c r="F11" s="12">
        <f>J11+N11+R11+V11+Z11+AD11+AH11+AL11+AP11+AT11+AX11</f>
        <v>14360.5</v>
      </c>
      <c r="G11" s="12">
        <f t="shared" si="1"/>
        <v>10135.96</v>
      </c>
      <c r="H11" s="12">
        <f t="shared" si="2"/>
        <v>718</v>
      </c>
      <c r="I11" s="12">
        <f t="shared" si="3"/>
        <v>180</v>
      </c>
      <c r="J11" s="12">
        <v>13017.5</v>
      </c>
      <c r="K11" s="12">
        <v>9930.96</v>
      </c>
      <c r="L11" s="12">
        <v>718</v>
      </c>
      <c r="M11" s="12">
        <v>180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08">
        <v>600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08">
        <v>0</v>
      </c>
      <c r="AL11" s="108">
        <v>25</v>
      </c>
      <c r="AM11" s="108">
        <v>25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8">
        <v>718</v>
      </c>
      <c r="AY11" s="108">
        <v>180</v>
      </c>
      <c r="AZ11" s="108">
        <v>0</v>
      </c>
      <c r="BA11" s="108">
        <v>0</v>
      </c>
    </row>
    <row r="12" spans="1:53" s="9" customFormat="1" ht="14.25" customHeight="1">
      <c r="A12" s="9" t="s">
        <v>2</v>
      </c>
      <c r="B12" s="10">
        <v>5</v>
      </c>
      <c r="C12" s="11" t="s">
        <v>28</v>
      </c>
      <c r="D12" s="12">
        <f>F12+H12</f>
        <v>9414.5</v>
      </c>
      <c r="E12" s="12">
        <f t="shared" si="0"/>
        <v>6458.5</v>
      </c>
      <c r="F12" s="12">
        <f>J12+N12+R12+V12+Z12+AD12+AH12+AL12+AP12+AT12+AX12</f>
        <v>8914.5</v>
      </c>
      <c r="G12" s="12">
        <f t="shared" si="1"/>
        <v>6428.5</v>
      </c>
      <c r="H12" s="12">
        <f t="shared" si="2"/>
        <v>500</v>
      </c>
      <c r="I12" s="12">
        <f t="shared" si="3"/>
        <v>30</v>
      </c>
      <c r="J12" s="12">
        <v>7614.5</v>
      </c>
      <c r="K12" s="12">
        <v>6248.5</v>
      </c>
      <c r="L12" s="12">
        <v>500</v>
      </c>
      <c r="M12" s="12">
        <v>30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08">
        <v>600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08">
        <v>0</v>
      </c>
      <c r="AQ12" s="108">
        <v>0</v>
      </c>
      <c r="AR12" s="108">
        <v>0</v>
      </c>
      <c r="AS12" s="108">
        <v>0</v>
      </c>
      <c r="AT12" s="108">
        <v>200</v>
      </c>
      <c r="AU12" s="108">
        <v>150</v>
      </c>
      <c r="AV12" s="108">
        <v>0</v>
      </c>
      <c r="AW12" s="108">
        <v>0</v>
      </c>
      <c r="AX12" s="108">
        <v>500</v>
      </c>
      <c r="AY12" s="108">
        <v>30</v>
      </c>
      <c r="AZ12" s="108">
        <v>0</v>
      </c>
      <c r="BA12" s="108">
        <v>0</v>
      </c>
    </row>
    <row r="13" spans="1:53" s="9" customFormat="1" ht="14.25" customHeight="1">
      <c r="A13" s="9" t="s">
        <v>2</v>
      </c>
      <c r="B13" s="10">
        <v>6</v>
      </c>
      <c r="C13" s="11" t="s">
        <v>29</v>
      </c>
      <c r="D13" s="12">
        <f>F13+H13</f>
        <v>22667</v>
      </c>
      <c r="E13" s="12">
        <f t="shared" si="0"/>
        <v>14718.449</v>
      </c>
      <c r="F13" s="12">
        <f>J13+N13+R13+V13+Z13+AD13+AH13+AL13+AP13+AT13+AX13</f>
        <v>20667</v>
      </c>
      <c r="G13" s="12">
        <f t="shared" si="1"/>
        <v>14688.449</v>
      </c>
      <c r="H13" s="12">
        <f t="shared" si="2"/>
        <v>2000</v>
      </c>
      <c r="I13" s="12">
        <f t="shared" si="3"/>
        <v>30</v>
      </c>
      <c r="J13" s="12">
        <v>17067</v>
      </c>
      <c r="K13" s="12">
        <v>14291.449</v>
      </c>
      <c r="L13" s="12">
        <v>2000</v>
      </c>
      <c r="M13" s="12">
        <v>30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08">
        <v>600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08">
        <v>0</v>
      </c>
      <c r="AP13" s="108">
        <v>0</v>
      </c>
      <c r="AQ13" s="108">
        <v>0</v>
      </c>
      <c r="AR13" s="108">
        <v>0</v>
      </c>
      <c r="AS13" s="108">
        <v>0</v>
      </c>
      <c r="AT13" s="108">
        <v>500</v>
      </c>
      <c r="AU13" s="108">
        <v>50</v>
      </c>
      <c r="AV13" s="108">
        <v>0</v>
      </c>
      <c r="AW13" s="108">
        <v>0</v>
      </c>
      <c r="AX13" s="108">
        <v>2500</v>
      </c>
      <c r="AY13" s="108">
        <v>347</v>
      </c>
      <c r="AZ13" s="108">
        <v>0</v>
      </c>
      <c r="BA13" s="108">
        <v>0</v>
      </c>
    </row>
    <row r="14" spans="1:53" s="9" customFormat="1" ht="14.25" customHeight="1">
      <c r="A14" s="9" t="s">
        <v>2</v>
      </c>
      <c r="B14" s="10">
        <v>7</v>
      </c>
      <c r="C14" s="11" t="s">
        <v>30</v>
      </c>
      <c r="D14" s="12">
        <f>F14+H14</f>
        <v>15569.1</v>
      </c>
      <c r="E14" s="12">
        <f t="shared" si="0"/>
        <v>9092.448</v>
      </c>
      <c r="F14" s="12">
        <f>J14+N14+R14+V14+Z14+AD14+AH14+AL14+AP14+AT14+AX14</f>
        <v>14769.1</v>
      </c>
      <c r="G14" s="12">
        <f t="shared" si="1"/>
        <v>9062.448</v>
      </c>
      <c r="H14" s="12">
        <f t="shared" si="2"/>
        <v>800</v>
      </c>
      <c r="I14" s="12">
        <f t="shared" si="3"/>
        <v>30</v>
      </c>
      <c r="J14" s="12">
        <v>11830.7</v>
      </c>
      <c r="K14" s="12">
        <v>8885.895</v>
      </c>
      <c r="L14" s="12">
        <v>800</v>
      </c>
      <c r="M14" s="12">
        <v>30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08">
        <v>600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200</v>
      </c>
      <c r="AU14" s="108">
        <v>80</v>
      </c>
      <c r="AV14" s="108">
        <v>0</v>
      </c>
      <c r="AW14" s="108">
        <v>0</v>
      </c>
      <c r="AX14" s="108">
        <v>2138.4</v>
      </c>
      <c r="AY14" s="108">
        <v>96.553</v>
      </c>
      <c r="AZ14" s="108">
        <v>0</v>
      </c>
      <c r="BA14" s="108">
        <v>0</v>
      </c>
    </row>
    <row r="15" spans="1:53" s="9" customFormat="1" ht="14.25" customHeight="1">
      <c r="A15" s="9" t="s">
        <v>2</v>
      </c>
      <c r="B15" s="10">
        <v>8</v>
      </c>
      <c r="C15" s="11" t="s">
        <v>31</v>
      </c>
      <c r="D15" s="12">
        <f>F15+H15</f>
        <v>7327.4</v>
      </c>
      <c r="E15" s="12">
        <f t="shared" si="0"/>
        <v>3689.946</v>
      </c>
      <c r="F15" s="12">
        <f>J15+N15+R15+V15+Z15+AD15+AH15+AL15+AP15+AT15+AX15</f>
        <v>7027.4</v>
      </c>
      <c r="G15" s="12">
        <f t="shared" si="1"/>
        <v>3730.938</v>
      </c>
      <c r="H15" s="12">
        <f t="shared" si="2"/>
        <v>300</v>
      </c>
      <c r="I15" s="12">
        <f t="shared" si="3"/>
        <v>-40.992</v>
      </c>
      <c r="J15" s="12">
        <v>5989.4</v>
      </c>
      <c r="K15" s="12">
        <v>3730.938</v>
      </c>
      <c r="L15" s="12">
        <v>300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08">
        <v>600</v>
      </c>
      <c r="W15" s="108">
        <v>0</v>
      </c>
      <c r="X15" s="108">
        <v>0</v>
      </c>
      <c r="Y15" s="108">
        <v>-40.992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8">
        <v>438</v>
      </c>
      <c r="AY15" s="108">
        <v>0</v>
      </c>
      <c r="AZ15" s="108">
        <v>0</v>
      </c>
      <c r="BA15" s="108">
        <v>0</v>
      </c>
    </row>
    <row r="16" spans="1:53" s="9" customFormat="1" ht="14.25" customHeight="1">
      <c r="A16" s="9" t="s">
        <v>2</v>
      </c>
      <c r="B16" s="10">
        <v>9</v>
      </c>
      <c r="C16" s="11" t="s">
        <v>32</v>
      </c>
      <c r="D16" s="12">
        <f>F16+H16</f>
        <v>9950.4</v>
      </c>
      <c r="E16" s="12">
        <f t="shared" si="0"/>
        <v>5635.833</v>
      </c>
      <c r="F16" s="12">
        <f>J16+N16+R16+V16+Z16+AD16+AH16+AL16+AP16+AT16+AX16</f>
        <v>9850.4</v>
      </c>
      <c r="G16" s="12">
        <f t="shared" si="1"/>
        <v>5605.833</v>
      </c>
      <c r="H16" s="12">
        <f t="shared" si="2"/>
        <v>100</v>
      </c>
      <c r="I16" s="12">
        <f t="shared" si="3"/>
        <v>30</v>
      </c>
      <c r="J16" s="12">
        <v>8571</v>
      </c>
      <c r="K16" s="12">
        <v>5430.833</v>
      </c>
      <c r="L16" s="12">
        <v>100</v>
      </c>
      <c r="M16" s="12">
        <v>30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08">
        <v>600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8">
        <v>0</v>
      </c>
      <c r="AQ16" s="108">
        <v>0</v>
      </c>
      <c r="AR16" s="108">
        <v>0</v>
      </c>
      <c r="AS16" s="108">
        <v>0</v>
      </c>
      <c r="AT16" s="108">
        <v>200</v>
      </c>
      <c r="AU16" s="108">
        <v>55</v>
      </c>
      <c r="AV16" s="108">
        <v>0</v>
      </c>
      <c r="AW16" s="108">
        <v>0</v>
      </c>
      <c r="AX16" s="108">
        <v>479.4</v>
      </c>
      <c r="AY16" s="108">
        <v>120</v>
      </c>
      <c r="AZ16" s="108">
        <v>0</v>
      </c>
      <c r="BA16" s="108">
        <v>0</v>
      </c>
    </row>
    <row r="17" spans="1:53" s="9" customFormat="1" ht="14.25" customHeight="1">
      <c r="A17" s="9" t="s">
        <v>2</v>
      </c>
      <c r="B17" s="10">
        <v>10</v>
      </c>
      <c r="C17" s="11" t="s">
        <v>33</v>
      </c>
      <c r="D17" s="12">
        <f>F17+H17</f>
        <v>6351</v>
      </c>
      <c r="E17" s="12">
        <f t="shared" si="0"/>
        <v>4878.4</v>
      </c>
      <c r="F17" s="12">
        <f>J17+N17+R17+V17+Z17+AD17+AH17+AL17+AP17+AT17+AX17</f>
        <v>6251</v>
      </c>
      <c r="G17" s="12">
        <f t="shared" si="1"/>
        <v>4848.4</v>
      </c>
      <c r="H17" s="12">
        <f t="shared" si="2"/>
        <v>100</v>
      </c>
      <c r="I17" s="12">
        <f t="shared" si="3"/>
        <v>30</v>
      </c>
      <c r="J17" s="12">
        <v>6151</v>
      </c>
      <c r="K17" s="12">
        <v>4818.4</v>
      </c>
      <c r="L17" s="12">
        <v>100</v>
      </c>
      <c r="M17" s="12">
        <v>30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  <c r="AT17" s="108">
        <v>0</v>
      </c>
      <c r="AU17" s="108">
        <v>0</v>
      </c>
      <c r="AV17" s="108">
        <v>0</v>
      </c>
      <c r="AW17" s="108">
        <v>0</v>
      </c>
      <c r="AX17" s="108">
        <v>100</v>
      </c>
      <c r="AY17" s="108">
        <v>30</v>
      </c>
      <c r="AZ17" s="108">
        <v>0</v>
      </c>
      <c r="BA17" s="108">
        <v>0</v>
      </c>
    </row>
    <row r="18" spans="1:53" s="9" customFormat="1" ht="14.25" customHeight="1">
      <c r="A18" s="9" t="s">
        <v>2</v>
      </c>
      <c r="B18" s="10">
        <v>11</v>
      </c>
      <c r="C18" s="11" t="s">
        <v>34</v>
      </c>
      <c r="D18" s="12">
        <f>F18+H18</f>
        <v>8200</v>
      </c>
      <c r="E18" s="12">
        <f t="shared" si="0"/>
        <v>5089</v>
      </c>
      <c r="F18" s="12">
        <f>J18+N18+R18+V18+Z18+AD18+AH18+AL18+AP18+AT18+AX18</f>
        <v>7900</v>
      </c>
      <c r="G18" s="12">
        <f t="shared" si="1"/>
        <v>5059</v>
      </c>
      <c r="H18" s="12">
        <f t="shared" si="2"/>
        <v>300</v>
      </c>
      <c r="I18" s="12">
        <f t="shared" si="3"/>
        <v>30</v>
      </c>
      <c r="J18" s="12">
        <v>7500</v>
      </c>
      <c r="K18" s="12">
        <v>5029</v>
      </c>
      <c r="L18" s="12">
        <v>300</v>
      </c>
      <c r="M18" s="12">
        <v>30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  <c r="AT18" s="108">
        <v>0</v>
      </c>
      <c r="AU18" s="108">
        <v>0</v>
      </c>
      <c r="AV18" s="108">
        <v>0</v>
      </c>
      <c r="AW18" s="108">
        <v>0</v>
      </c>
      <c r="AX18" s="108">
        <v>400</v>
      </c>
      <c r="AY18" s="108">
        <v>30</v>
      </c>
      <c r="AZ18" s="108">
        <v>0</v>
      </c>
      <c r="BA18" s="108">
        <v>0</v>
      </c>
    </row>
    <row r="19" spans="1:53" s="9" customFormat="1" ht="14.25" customHeight="1">
      <c r="A19" s="9" t="s">
        <v>2</v>
      </c>
      <c r="B19" s="10">
        <v>12</v>
      </c>
      <c r="C19" s="11" t="s">
        <v>35</v>
      </c>
      <c r="D19" s="12">
        <f>F19+H19</f>
        <v>22518.5</v>
      </c>
      <c r="E19" s="12">
        <f t="shared" si="0"/>
        <v>11533.687</v>
      </c>
      <c r="F19" s="12">
        <f>J19+N19+R19+V19+Z19+AD19+AH19+AL19+AP19+AT19+AX19</f>
        <v>21377</v>
      </c>
      <c r="G19" s="12">
        <f t="shared" si="1"/>
        <v>11036.767</v>
      </c>
      <c r="H19" s="12">
        <f t="shared" si="2"/>
        <v>1141.5</v>
      </c>
      <c r="I19" s="12">
        <f t="shared" si="3"/>
        <v>496.92</v>
      </c>
      <c r="J19" s="12">
        <v>17994</v>
      </c>
      <c r="K19" s="12">
        <v>9763.567</v>
      </c>
      <c r="L19" s="12">
        <v>1141.5</v>
      </c>
      <c r="M19" s="12">
        <v>579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08">
        <v>600</v>
      </c>
      <c r="W19" s="108">
        <v>0</v>
      </c>
      <c r="X19" s="108">
        <v>0</v>
      </c>
      <c r="Y19" s="108">
        <v>-82.08</v>
      </c>
      <c r="Z19" s="108">
        <v>0</v>
      </c>
      <c r="AA19" s="108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08">
        <v>0</v>
      </c>
      <c r="AP19" s="108">
        <v>100</v>
      </c>
      <c r="AQ19" s="108">
        <v>90.2</v>
      </c>
      <c r="AR19" s="108">
        <v>0</v>
      </c>
      <c r="AS19" s="108">
        <v>0</v>
      </c>
      <c r="AT19" s="108">
        <v>400</v>
      </c>
      <c r="AU19" s="108">
        <v>180</v>
      </c>
      <c r="AV19" s="108">
        <v>0</v>
      </c>
      <c r="AW19" s="108">
        <v>0</v>
      </c>
      <c r="AX19" s="108">
        <v>2283</v>
      </c>
      <c r="AY19" s="108">
        <v>1003</v>
      </c>
      <c r="AZ19" s="108">
        <v>0</v>
      </c>
      <c r="BA19" s="108">
        <v>0</v>
      </c>
    </row>
    <row r="20" spans="1:53" s="9" customFormat="1" ht="14.25" customHeight="1">
      <c r="A20" s="9" t="s">
        <v>2</v>
      </c>
      <c r="B20" s="10">
        <v>13</v>
      </c>
      <c r="C20" s="11" t="s">
        <v>36</v>
      </c>
      <c r="D20" s="12">
        <f>F20+H20</f>
        <v>10088.4</v>
      </c>
      <c r="E20" s="12">
        <f t="shared" si="0"/>
        <v>3454.0240000000003</v>
      </c>
      <c r="F20" s="12">
        <f>J20+N20+R20+V20+Z20+AD20+AH20+AL20+AP20+AT20+AX20</f>
        <v>9482</v>
      </c>
      <c r="G20" s="12">
        <f t="shared" si="1"/>
        <v>4645.675</v>
      </c>
      <c r="H20" s="12">
        <f t="shared" si="2"/>
        <v>606.4000000000001</v>
      </c>
      <c r="I20" s="12">
        <f t="shared" si="3"/>
        <v>-1191.651</v>
      </c>
      <c r="J20" s="12">
        <v>6832</v>
      </c>
      <c r="K20" s="12">
        <v>4404.675</v>
      </c>
      <c r="L20" s="12">
        <v>2306.4</v>
      </c>
      <c r="M20" s="12">
        <v>30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08">
        <v>600</v>
      </c>
      <c r="W20" s="108">
        <v>0</v>
      </c>
      <c r="X20" s="108">
        <v>-1700</v>
      </c>
      <c r="Y20" s="108">
        <v>-1221.651</v>
      </c>
      <c r="Z20" s="108">
        <v>0</v>
      </c>
      <c r="AA20" s="108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108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08">
        <v>0</v>
      </c>
      <c r="AP20" s="108">
        <v>350</v>
      </c>
      <c r="AQ20" s="108">
        <v>0</v>
      </c>
      <c r="AR20" s="108">
        <v>0</v>
      </c>
      <c r="AS20" s="108">
        <v>0</v>
      </c>
      <c r="AT20" s="108">
        <v>900</v>
      </c>
      <c r="AU20" s="108">
        <v>221</v>
      </c>
      <c r="AV20" s="108">
        <v>0</v>
      </c>
      <c r="AW20" s="108">
        <v>0</v>
      </c>
      <c r="AX20" s="108">
        <v>800</v>
      </c>
      <c r="AY20" s="108">
        <v>20</v>
      </c>
      <c r="AZ20" s="108">
        <v>0</v>
      </c>
      <c r="BA20" s="108">
        <v>0</v>
      </c>
    </row>
    <row r="21" spans="1:53" s="9" customFormat="1" ht="14.25" customHeight="1">
      <c r="A21" s="9" t="s">
        <v>2</v>
      </c>
      <c r="B21" s="10">
        <v>14</v>
      </c>
      <c r="C21" s="11" t="s">
        <v>37</v>
      </c>
      <c r="D21" s="12">
        <f>F21+H21</f>
        <v>21760.199999999997</v>
      </c>
      <c r="E21" s="12">
        <f t="shared" si="0"/>
        <v>13589.221</v>
      </c>
      <c r="F21" s="12">
        <f>J21+N21+R21+V21+Z21+AD21+AH21+AL21+AP21+AT21+AX21</f>
        <v>19660.199999999997</v>
      </c>
      <c r="G21" s="12">
        <f t="shared" si="1"/>
        <v>13559.221</v>
      </c>
      <c r="H21" s="12">
        <f t="shared" si="2"/>
        <v>2100</v>
      </c>
      <c r="I21" s="12">
        <f t="shared" si="3"/>
        <v>30</v>
      </c>
      <c r="J21" s="12">
        <v>16880.1</v>
      </c>
      <c r="K21" s="12">
        <v>13380.221</v>
      </c>
      <c r="L21" s="12">
        <v>2100</v>
      </c>
      <c r="M21" s="12">
        <v>30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  <c r="AH21" s="108">
        <v>0</v>
      </c>
      <c r="AI21" s="108">
        <v>0</v>
      </c>
      <c r="AJ21" s="108">
        <v>0</v>
      </c>
      <c r="AK21" s="108">
        <v>0</v>
      </c>
      <c r="AL21" s="108">
        <v>0</v>
      </c>
      <c r="AM21" s="108">
        <v>0</v>
      </c>
      <c r="AN21" s="108">
        <v>0</v>
      </c>
      <c r="AO21" s="108">
        <v>0</v>
      </c>
      <c r="AP21" s="108">
        <v>0</v>
      </c>
      <c r="AQ21" s="108">
        <v>0</v>
      </c>
      <c r="AR21" s="108">
        <v>0</v>
      </c>
      <c r="AS21" s="108">
        <v>0</v>
      </c>
      <c r="AT21" s="108">
        <v>150</v>
      </c>
      <c r="AU21" s="108">
        <v>65</v>
      </c>
      <c r="AV21" s="108">
        <v>0</v>
      </c>
      <c r="AW21" s="108">
        <v>0</v>
      </c>
      <c r="AX21" s="108">
        <v>2630.1</v>
      </c>
      <c r="AY21" s="108">
        <v>114</v>
      </c>
      <c r="AZ21" s="108">
        <v>0</v>
      </c>
      <c r="BA21" s="108">
        <v>0</v>
      </c>
    </row>
    <row r="22" spans="1:53" s="9" customFormat="1" ht="14.25" customHeight="1">
      <c r="A22" s="9" t="s">
        <v>2</v>
      </c>
      <c r="B22" s="10">
        <v>15</v>
      </c>
      <c r="C22" s="11" t="s">
        <v>38</v>
      </c>
      <c r="D22" s="12">
        <f>F22+H22</f>
        <v>6094.6</v>
      </c>
      <c r="E22" s="12">
        <f t="shared" si="0"/>
        <v>4014.591</v>
      </c>
      <c r="F22" s="12">
        <f>J22+N22+R22+V22+Z22+AD22+AH22+AL22+AP22+AT22+AX22</f>
        <v>5994.6</v>
      </c>
      <c r="G22" s="12">
        <f t="shared" si="1"/>
        <v>3984.591</v>
      </c>
      <c r="H22" s="12">
        <f t="shared" si="2"/>
        <v>100</v>
      </c>
      <c r="I22" s="12">
        <f t="shared" si="3"/>
        <v>30</v>
      </c>
      <c r="J22" s="12">
        <v>5264.3</v>
      </c>
      <c r="K22" s="12">
        <v>3919.591</v>
      </c>
      <c r="L22" s="12">
        <v>100</v>
      </c>
      <c r="M22" s="12">
        <v>30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8">
        <v>730.3</v>
      </c>
      <c r="AY22" s="108">
        <v>65</v>
      </c>
      <c r="AZ22" s="108">
        <v>0</v>
      </c>
      <c r="BA22" s="108">
        <v>0</v>
      </c>
    </row>
    <row r="23" spans="1:53" s="9" customFormat="1" ht="14.25" customHeight="1">
      <c r="A23" s="9" t="s">
        <v>2</v>
      </c>
      <c r="B23" s="10">
        <v>16</v>
      </c>
      <c r="C23" s="11" t="s">
        <v>39</v>
      </c>
      <c r="D23" s="12">
        <f>F23+H23</f>
        <v>6384.5</v>
      </c>
      <c r="E23" s="12">
        <f t="shared" si="0"/>
        <v>4155.915</v>
      </c>
      <c r="F23" s="12">
        <f>J23+N23+R23+V23+Z23+AD23+AH23+AL23+AP23+AT23+AX23</f>
        <v>6284.5</v>
      </c>
      <c r="G23" s="12">
        <f t="shared" si="1"/>
        <v>4155.915</v>
      </c>
      <c r="H23" s="12">
        <f t="shared" si="2"/>
        <v>100</v>
      </c>
      <c r="I23" s="12">
        <f t="shared" si="3"/>
        <v>0</v>
      </c>
      <c r="J23" s="12">
        <v>5235.8</v>
      </c>
      <c r="K23" s="12">
        <v>3892.915</v>
      </c>
      <c r="L23" s="12">
        <v>100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08">
        <v>600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8">
        <v>0</v>
      </c>
      <c r="AI23" s="108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08">
        <v>0</v>
      </c>
      <c r="AP23" s="108">
        <v>148.7</v>
      </c>
      <c r="AQ23" s="108">
        <v>101</v>
      </c>
      <c r="AR23" s="108">
        <v>0</v>
      </c>
      <c r="AS23" s="108">
        <v>0</v>
      </c>
      <c r="AT23" s="108">
        <v>0</v>
      </c>
      <c r="AU23" s="108">
        <v>0</v>
      </c>
      <c r="AV23" s="108">
        <v>0</v>
      </c>
      <c r="AW23" s="108">
        <v>0</v>
      </c>
      <c r="AX23" s="108">
        <v>300</v>
      </c>
      <c r="AY23" s="108">
        <v>162</v>
      </c>
      <c r="AZ23" s="108">
        <v>0</v>
      </c>
      <c r="BA23" s="108">
        <v>0</v>
      </c>
    </row>
    <row r="24" spans="1:53" s="9" customFormat="1" ht="14.25" customHeight="1">
      <c r="A24" s="9" t="s">
        <v>2</v>
      </c>
      <c r="B24" s="10">
        <v>17</v>
      </c>
      <c r="C24" s="11" t="s">
        <v>40</v>
      </c>
      <c r="D24" s="12">
        <f>F24+H24</f>
        <v>8931</v>
      </c>
      <c r="E24" s="12">
        <f t="shared" si="0"/>
        <v>4300.2</v>
      </c>
      <c r="F24" s="12">
        <f>J24+N24+R24+V24+Z24+AD24+AH24+AL24+AP24+AT24+AX24</f>
        <v>8781</v>
      </c>
      <c r="G24" s="12">
        <f t="shared" si="1"/>
        <v>6827.5</v>
      </c>
      <c r="H24" s="12">
        <f t="shared" si="2"/>
        <v>150</v>
      </c>
      <c r="I24" s="12">
        <f t="shared" si="3"/>
        <v>-2527.3</v>
      </c>
      <c r="J24" s="12">
        <v>7980</v>
      </c>
      <c r="K24" s="12">
        <v>6428.5</v>
      </c>
      <c r="L24" s="12">
        <v>150</v>
      </c>
      <c r="M24" s="12">
        <v>45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08">
        <v>0</v>
      </c>
      <c r="W24" s="108">
        <v>0</v>
      </c>
      <c r="X24" s="108">
        <v>-1500</v>
      </c>
      <c r="Y24" s="108">
        <v>-3565.3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1500</v>
      </c>
      <c r="AG24" s="108">
        <v>993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  <c r="AT24" s="108">
        <v>0</v>
      </c>
      <c r="AU24" s="108">
        <v>0</v>
      </c>
      <c r="AV24" s="108">
        <v>0</v>
      </c>
      <c r="AW24" s="108">
        <v>0</v>
      </c>
      <c r="AX24" s="108">
        <v>801</v>
      </c>
      <c r="AY24" s="108">
        <v>399</v>
      </c>
      <c r="AZ24" s="108">
        <v>0</v>
      </c>
      <c r="BA24" s="108">
        <v>0</v>
      </c>
    </row>
    <row r="25" spans="1:53" s="9" customFormat="1" ht="14.25" customHeight="1">
      <c r="A25" s="9" t="s">
        <v>2</v>
      </c>
      <c r="B25" s="10">
        <v>18</v>
      </c>
      <c r="C25" s="11" t="s">
        <v>41</v>
      </c>
      <c r="D25" s="12">
        <f>F25+H25</f>
        <v>7070.7</v>
      </c>
      <c r="E25" s="12">
        <f t="shared" si="0"/>
        <v>4240.464</v>
      </c>
      <c r="F25" s="12">
        <f>J25+N25+R25+V25+Z25+AD25+AH25+AL25+AP25+AT25+AX25</f>
        <v>6740.7</v>
      </c>
      <c r="G25" s="12">
        <f t="shared" si="1"/>
        <v>3919.2</v>
      </c>
      <c r="H25" s="12">
        <f t="shared" si="2"/>
        <v>330</v>
      </c>
      <c r="I25" s="12">
        <f t="shared" si="3"/>
        <v>321.264</v>
      </c>
      <c r="J25" s="12">
        <v>5510</v>
      </c>
      <c r="K25" s="12">
        <v>3589.2</v>
      </c>
      <c r="L25" s="12">
        <v>330</v>
      </c>
      <c r="M25" s="12">
        <v>330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08">
        <v>600</v>
      </c>
      <c r="W25" s="108">
        <v>0</v>
      </c>
      <c r="X25" s="108">
        <v>0</v>
      </c>
      <c r="Y25" s="108">
        <v>-8.736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08">
        <v>0</v>
      </c>
      <c r="AT25" s="108">
        <v>150</v>
      </c>
      <c r="AU25" s="108">
        <v>0</v>
      </c>
      <c r="AV25" s="108">
        <v>0</v>
      </c>
      <c r="AW25" s="108">
        <v>0</v>
      </c>
      <c r="AX25" s="108">
        <v>480.7</v>
      </c>
      <c r="AY25" s="108">
        <v>330</v>
      </c>
      <c r="AZ25" s="108">
        <v>0</v>
      </c>
      <c r="BA25" s="108">
        <v>0</v>
      </c>
    </row>
    <row r="26" spans="1:53" s="9" customFormat="1" ht="14.25" customHeight="1">
      <c r="A26" s="9" t="s">
        <v>2</v>
      </c>
      <c r="B26" s="10">
        <v>19</v>
      </c>
      <c r="C26" s="11" t="s">
        <v>42</v>
      </c>
      <c r="D26" s="12">
        <f>F26+H26</f>
        <v>10531.3</v>
      </c>
      <c r="E26" s="12">
        <f t="shared" si="0"/>
        <v>6980.852000000001</v>
      </c>
      <c r="F26" s="12">
        <f>J26+N26+R26+V26+Z26+AD26+AH26+AL26+AP26+AT26+AX26</f>
        <v>10431.3</v>
      </c>
      <c r="G26" s="12">
        <f t="shared" si="1"/>
        <v>7340.18</v>
      </c>
      <c r="H26" s="12">
        <f t="shared" si="2"/>
        <v>100</v>
      </c>
      <c r="I26" s="12">
        <f t="shared" si="3"/>
        <v>-359.328</v>
      </c>
      <c r="J26" s="12">
        <v>9120.9</v>
      </c>
      <c r="K26" s="12">
        <v>7240.18</v>
      </c>
      <c r="L26" s="12">
        <v>100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08">
        <v>600</v>
      </c>
      <c r="W26" s="108">
        <v>0</v>
      </c>
      <c r="X26" s="108">
        <v>0</v>
      </c>
      <c r="Y26" s="108">
        <v>-359.328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108">
        <v>0</v>
      </c>
      <c r="AM26" s="108">
        <v>0</v>
      </c>
      <c r="AN26" s="108">
        <v>0</v>
      </c>
      <c r="AO26" s="108">
        <v>0</v>
      </c>
      <c r="AP26" s="108">
        <v>0</v>
      </c>
      <c r="AQ26" s="108">
        <v>0</v>
      </c>
      <c r="AR26" s="108">
        <v>0</v>
      </c>
      <c r="AS26" s="108">
        <v>0</v>
      </c>
      <c r="AT26" s="108">
        <v>200</v>
      </c>
      <c r="AU26" s="108">
        <v>100</v>
      </c>
      <c r="AV26" s="108">
        <v>0</v>
      </c>
      <c r="AW26" s="108">
        <v>0</v>
      </c>
      <c r="AX26" s="108">
        <v>510.4</v>
      </c>
      <c r="AY26" s="108">
        <v>0</v>
      </c>
      <c r="AZ26" s="108">
        <v>0</v>
      </c>
      <c r="BA26" s="108">
        <v>0</v>
      </c>
    </row>
    <row r="27" spans="1:53" s="9" customFormat="1" ht="14.25" customHeight="1">
      <c r="A27" s="9" t="s">
        <v>2</v>
      </c>
      <c r="B27" s="10">
        <v>20</v>
      </c>
      <c r="C27" s="11" t="s">
        <v>43</v>
      </c>
      <c r="D27" s="12">
        <f>F27+H27</f>
        <v>12940</v>
      </c>
      <c r="E27" s="12">
        <f t="shared" si="0"/>
        <v>8334.677</v>
      </c>
      <c r="F27" s="12">
        <f>J27+N27+R27+V27+Z27+AD27+AH27+AL27+AP27+AT27+AX27</f>
        <v>12740</v>
      </c>
      <c r="G27" s="12">
        <f t="shared" si="1"/>
        <v>8349</v>
      </c>
      <c r="H27" s="12">
        <f t="shared" si="2"/>
        <v>200</v>
      </c>
      <c r="I27" s="12">
        <f t="shared" si="3"/>
        <v>-14.323</v>
      </c>
      <c r="J27" s="12">
        <v>11040</v>
      </c>
      <c r="K27" s="12">
        <v>7819</v>
      </c>
      <c r="L27" s="12">
        <v>200</v>
      </c>
      <c r="M27" s="12">
        <v>30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08">
        <v>600</v>
      </c>
      <c r="W27" s="108">
        <v>0</v>
      </c>
      <c r="X27" s="108">
        <v>0</v>
      </c>
      <c r="Y27" s="108">
        <v>-44.323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08">
        <v>0</v>
      </c>
      <c r="AP27" s="108">
        <v>400</v>
      </c>
      <c r="AQ27" s="108">
        <v>0</v>
      </c>
      <c r="AR27" s="108">
        <v>0</v>
      </c>
      <c r="AS27" s="108">
        <v>0</v>
      </c>
      <c r="AT27" s="108">
        <v>100</v>
      </c>
      <c r="AU27" s="108">
        <v>100</v>
      </c>
      <c r="AV27" s="108">
        <v>0</v>
      </c>
      <c r="AW27" s="108">
        <v>0</v>
      </c>
      <c r="AX27" s="108">
        <v>600</v>
      </c>
      <c r="AY27" s="108">
        <v>430</v>
      </c>
      <c r="AZ27" s="108">
        <v>0</v>
      </c>
      <c r="BA27" s="108">
        <v>0</v>
      </c>
    </row>
    <row r="28" spans="1:53" s="9" customFormat="1" ht="14.25" customHeight="1">
      <c r="A28" s="9" t="s">
        <v>2</v>
      </c>
      <c r="B28" s="10">
        <v>21</v>
      </c>
      <c r="C28" s="11" t="s">
        <v>44</v>
      </c>
      <c r="D28" s="12">
        <f>F28+H28</f>
        <v>17479.8</v>
      </c>
      <c r="E28" s="12">
        <f t="shared" si="0"/>
        <v>11710.281</v>
      </c>
      <c r="F28" s="12">
        <f>J28+N28+R28+V28+Z28+AD28+AH28+AL28+AP28+AT28+AX28</f>
        <v>17179.8</v>
      </c>
      <c r="G28" s="12">
        <f t="shared" si="1"/>
        <v>11710.281</v>
      </c>
      <c r="H28" s="12">
        <f t="shared" si="2"/>
        <v>300</v>
      </c>
      <c r="I28" s="12">
        <f t="shared" si="3"/>
        <v>0</v>
      </c>
      <c r="J28" s="12">
        <v>16779.8</v>
      </c>
      <c r="K28" s="12">
        <v>11710.281</v>
      </c>
      <c r="L28" s="12">
        <v>300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100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8">
        <v>300</v>
      </c>
      <c r="AY28" s="108">
        <v>0</v>
      </c>
      <c r="AZ28" s="108">
        <v>0</v>
      </c>
      <c r="BA28" s="108">
        <v>0</v>
      </c>
    </row>
    <row r="29" spans="1:53" s="9" customFormat="1" ht="14.25" customHeight="1">
      <c r="A29" s="9" t="s">
        <v>2</v>
      </c>
      <c r="B29" s="10">
        <v>22</v>
      </c>
      <c r="C29" s="11" t="s">
        <v>45</v>
      </c>
      <c r="D29" s="12">
        <f>F29+H29</f>
        <v>8524</v>
      </c>
      <c r="E29" s="12">
        <f t="shared" si="0"/>
        <v>4826.582</v>
      </c>
      <c r="F29" s="12">
        <f>J29+N29+R29+V29+Z29+AD29+AH29+AL29+AP29+AT29+AX29</f>
        <v>7596.5</v>
      </c>
      <c r="G29" s="12">
        <f t="shared" si="1"/>
        <v>3899.117</v>
      </c>
      <c r="H29" s="12">
        <f t="shared" si="2"/>
        <v>927.5</v>
      </c>
      <c r="I29" s="12">
        <f t="shared" si="3"/>
        <v>927.465</v>
      </c>
      <c r="J29" s="12">
        <v>6496.5</v>
      </c>
      <c r="K29" s="12">
        <v>3799.117</v>
      </c>
      <c r="L29" s="12">
        <v>1881.2</v>
      </c>
      <c r="M29" s="12">
        <v>1481.2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08">
        <v>360</v>
      </c>
      <c r="W29" s="108">
        <v>0</v>
      </c>
      <c r="X29" s="108">
        <v>-953.7</v>
      </c>
      <c r="Y29" s="108">
        <v>-553.735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08">
        <v>0</v>
      </c>
      <c r="AP29" s="108">
        <v>60</v>
      </c>
      <c r="AQ29" s="108">
        <v>0</v>
      </c>
      <c r="AR29" s="108">
        <v>0</v>
      </c>
      <c r="AS29" s="108">
        <v>0</v>
      </c>
      <c r="AT29" s="108">
        <v>320</v>
      </c>
      <c r="AU29" s="108">
        <v>100</v>
      </c>
      <c r="AV29" s="108">
        <v>0</v>
      </c>
      <c r="AW29" s="108">
        <v>0</v>
      </c>
      <c r="AX29" s="108">
        <v>360</v>
      </c>
      <c r="AY29" s="108">
        <v>0</v>
      </c>
      <c r="AZ29" s="108">
        <v>0</v>
      </c>
      <c r="BA29" s="108">
        <v>0</v>
      </c>
    </row>
    <row r="30" spans="1:53" s="9" customFormat="1" ht="14.25" customHeight="1">
      <c r="A30" s="9" t="s">
        <v>2</v>
      </c>
      <c r="B30" s="10">
        <v>23</v>
      </c>
      <c r="C30" s="11" t="s">
        <v>46</v>
      </c>
      <c r="D30" s="12">
        <f>F30+H30</f>
        <v>15096.5</v>
      </c>
      <c r="E30" s="12">
        <f t="shared" si="0"/>
        <v>7501.338</v>
      </c>
      <c r="F30" s="12">
        <f>J30+N30+R30+V30+Z30+AD30+AH30+AL30+AP30+AT30+AX30</f>
        <v>13916.5</v>
      </c>
      <c r="G30" s="12">
        <f t="shared" si="1"/>
        <v>7558.338</v>
      </c>
      <c r="H30" s="12">
        <f t="shared" si="2"/>
        <v>1180</v>
      </c>
      <c r="I30" s="12">
        <f t="shared" si="3"/>
        <v>-57</v>
      </c>
      <c r="J30" s="12">
        <v>10815</v>
      </c>
      <c r="K30" s="12">
        <v>7558.338</v>
      </c>
      <c r="L30" s="12">
        <v>1180</v>
      </c>
      <c r="M30" s="12">
        <v>30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08">
        <v>600</v>
      </c>
      <c r="W30" s="108">
        <v>0</v>
      </c>
      <c r="X30" s="108">
        <v>0</v>
      </c>
      <c r="Y30" s="108">
        <v>-87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v>200</v>
      </c>
      <c r="AU30" s="108">
        <v>0</v>
      </c>
      <c r="AV30" s="108">
        <v>0</v>
      </c>
      <c r="AW30" s="108">
        <v>0</v>
      </c>
      <c r="AX30" s="108">
        <v>2301.5</v>
      </c>
      <c r="AY30" s="108">
        <v>0</v>
      </c>
      <c r="AZ30" s="108">
        <v>0</v>
      </c>
      <c r="BA30" s="108">
        <v>0</v>
      </c>
    </row>
    <row r="31" spans="1:53" s="9" customFormat="1" ht="14.25" customHeight="1">
      <c r="A31" s="9" t="s">
        <v>2</v>
      </c>
      <c r="B31" s="10">
        <v>24</v>
      </c>
      <c r="C31" s="11" t="s">
        <v>47</v>
      </c>
      <c r="D31" s="12">
        <f>F31+H31</f>
        <v>24619</v>
      </c>
      <c r="E31" s="12">
        <f t="shared" si="0"/>
        <v>11390.533</v>
      </c>
      <c r="F31" s="12">
        <f>J31+N31+R31+V31+Z31+AD31+AH31+AL31+AP31+AT31+AX31</f>
        <v>22619</v>
      </c>
      <c r="G31" s="12">
        <f t="shared" si="1"/>
        <v>9780.525</v>
      </c>
      <c r="H31" s="12">
        <f t="shared" si="2"/>
        <v>2000</v>
      </c>
      <c r="I31" s="12">
        <f t="shared" si="3"/>
        <v>1610.008</v>
      </c>
      <c r="J31" s="12">
        <v>14238.6</v>
      </c>
      <c r="K31" s="12">
        <v>8973.525</v>
      </c>
      <c r="L31" s="12">
        <v>400</v>
      </c>
      <c r="M31" s="12">
        <v>45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8">
        <v>600</v>
      </c>
      <c r="W31" s="108">
        <v>0</v>
      </c>
      <c r="X31" s="108">
        <v>0</v>
      </c>
      <c r="Y31" s="108">
        <v>-34.992</v>
      </c>
      <c r="Z31" s="108">
        <v>0</v>
      </c>
      <c r="AA31" s="108">
        <v>0</v>
      </c>
      <c r="AB31" s="108">
        <v>0</v>
      </c>
      <c r="AC31" s="108">
        <v>0</v>
      </c>
      <c r="AD31" s="108">
        <v>5050</v>
      </c>
      <c r="AE31" s="108">
        <v>400</v>
      </c>
      <c r="AF31" s="108">
        <v>1600</v>
      </c>
      <c r="AG31" s="108">
        <v>1600</v>
      </c>
      <c r="AH31" s="108">
        <v>0</v>
      </c>
      <c r="AI31" s="108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400</v>
      </c>
      <c r="AU31" s="108">
        <v>0</v>
      </c>
      <c r="AV31" s="108">
        <v>0</v>
      </c>
      <c r="AW31" s="108">
        <v>0</v>
      </c>
      <c r="AX31" s="108">
        <v>2330.4</v>
      </c>
      <c r="AY31" s="108">
        <v>407</v>
      </c>
      <c r="AZ31" s="108">
        <v>0</v>
      </c>
      <c r="BA31" s="108">
        <v>0</v>
      </c>
    </row>
    <row r="32" spans="1:53" s="9" customFormat="1" ht="14.25" customHeight="1">
      <c r="A32" s="9" t="s">
        <v>2</v>
      </c>
      <c r="B32" s="10">
        <v>25</v>
      </c>
      <c r="C32" s="11" t="s">
        <v>48</v>
      </c>
      <c r="D32" s="12">
        <f>F32+H32</f>
        <v>27593.4</v>
      </c>
      <c r="E32" s="12">
        <f t="shared" si="0"/>
        <v>18818.139</v>
      </c>
      <c r="F32" s="12">
        <f>J32+N32+R32+V32+Z32+AD32+AH32+AL32+AP32+AT32+AX32</f>
        <v>25556</v>
      </c>
      <c r="G32" s="12">
        <f t="shared" si="1"/>
        <v>17281.139</v>
      </c>
      <c r="H32" s="12">
        <f t="shared" si="2"/>
        <v>2037.4</v>
      </c>
      <c r="I32" s="12">
        <f t="shared" si="3"/>
        <v>1537</v>
      </c>
      <c r="J32" s="12">
        <v>22556</v>
      </c>
      <c r="K32" s="12">
        <v>16076.139</v>
      </c>
      <c r="L32" s="12">
        <v>700</v>
      </c>
      <c r="M32" s="12">
        <v>200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1337.4</v>
      </c>
      <c r="AG32" s="108">
        <v>1337</v>
      </c>
      <c r="AH32" s="108">
        <v>0</v>
      </c>
      <c r="AI32" s="108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08">
        <v>0</v>
      </c>
      <c r="AP32" s="108">
        <v>0</v>
      </c>
      <c r="AQ32" s="108">
        <v>0</v>
      </c>
      <c r="AR32" s="108">
        <v>0</v>
      </c>
      <c r="AS32" s="108">
        <v>0</v>
      </c>
      <c r="AT32" s="108">
        <v>1100</v>
      </c>
      <c r="AU32" s="108">
        <v>1005</v>
      </c>
      <c r="AV32" s="108">
        <v>0</v>
      </c>
      <c r="AW32" s="108">
        <v>0</v>
      </c>
      <c r="AX32" s="108">
        <v>1900</v>
      </c>
      <c r="AY32" s="108">
        <v>200</v>
      </c>
      <c r="AZ32" s="108">
        <v>0</v>
      </c>
      <c r="BA32" s="108">
        <v>0</v>
      </c>
    </row>
    <row r="33" spans="1:53" s="9" customFormat="1" ht="14.25" customHeight="1">
      <c r="A33" s="9" t="s">
        <v>2</v>
      </c>
      <c r="B33" s="10">
        <v>26</v>
      </c>
      <c r="C33" s="11" t="s">
        <v>49</v>
      </c>
      <c r="D33" s="12">
        <f>F33+H33</f>
        <v>7800.8</v>
      </c>
      <c r="E33" s="12">
        <f t="shared" si="0"/>
        <v>5477.673</v>
      </c>
      <c r="F33" s="12">
        <f>J33+N33+R33+V33+Z33+AD33+AH33+AL33+AP33+AT33+AX33</f>
        <v>7600.8</v>
      </c>
      <c r="G33" s="12">
        <f t="shared" si="1"/>
        <v>5477.673</v>
      </c>
      <c r="H33" s="12">
        <f t="shared" si="2"/>
        <v>200</v>
      </c>
      <c r="I33" s="12">
        <f t="shared" si="3"/>
        <v>0</v>
      </c>
      <c r="J33" s="12">
        <v>6911.2</v>
      </c>
      <c r="K33" s="12">
        <v>5477.673</v>
      </c>
      <c r="L33" s="12">
        <v>200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8">
        <v>0</v>
      </c>
      <c r="AQ33" s="108">
        <v>0</v>
      </c>
      <c r="AR33" s="108">
        <v>0</v>
      </c>
      <c r="AS33" s="108">
        <v>0</v>
      </c>
      <c r="AT33" s="108">
        <v>100</v>
      </c>
      <c r="AU33" s="108">
        <v>0</v>
      </c>
      <c r="AV33" s="108">
        <v>0</v>
      </c>
      <c r="AW33" s="108">
        <v>0</v>
      </c>
      <c r="AX33" s="108">
        <v>589.6</v>
      </c>
      <c r="AY33" s="108">
        <v>0</v>
      </c>
      <c r="AZ33" s="108">
        <v>0</v>
      </c>
      <c r="BA33" s="108">
        <v>0</v>
      </c>
    </row>
    <row r="34" spans="1:53" s="9" customFormat="1" ht="14.25" customHeight="1">
      <c r="A34" s="9" t="s">
        <v>2</v>
      </c>
      <c r="B34" s="10">
        <v>27</v>
      </c>
      <c r="C34" s="11" t="s">
        <v>50</v>
      </c>
      <c r="D34" s="12">
        <f>F34+H34</f>
        <v>7195.5</v>
      </c>
      <c r="E34" s="12">
        <f t="shared" si="0"/>
        <v>3726</v>
      </c>
      <c r="F34" s="12">
        <f>J34+N34+R34+V34+Z34+AD34+AH34+AL34+AP34+AT34+AX34</f>
        <v>7095.5</v>
      </c>
      <c r="G34" s="12">
        <f t="shared" si="1"/>
        <v>3726</v>
      </c>
      <c r="H34" s="12">
        <f t="shared" si="2"/>
        <v>100</v>
      </c>
      <c r="I34" s="12">
        <f t="shared" si="3"/>
        <v>0</v>
      </c>
      <c r="J34" s="12">
        <v>6895.5</v>
      </c>
      <c r="K34" s="12">
        <v>3726</v>
      </c>
      <c r="L34" s="12">
        <v>100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08">
        <v>0</v>
      </c>
      <c r="AP34" s="108">
        <v>0</v>
      </c>
      <c r="AQ34" s="108">
        <v>0</v>
      </c>
      <c r="AR34" s="108">
        <v>0</v>
      </c>
      <c r="AS34" s="108">
        <v>0</v>
      </c>
      <c r="AT34" s="108">
        <v>100</v>
      </c>
      <c r="AU34" s="108">
        <v>0</v>
      </c>
      <c r="AV34" s="108">
        <v>0</v>
      </c>
      <c r="AW34" s="108">
        <v>0</v>
      </c>
      <c r="AX34" s="108">
        <v>100</v>
      </c>
      <c r="AY34" s="108">
        <v>0</v>
      </c>
      <c r="AZ34" s="108">
        <v>0</v>
      </c>
      <c r="BA34" s="108">
        <v>0</v>
      </c>
    </row>
    <row r="35" spans="1:53" s="9" customFormat="1" ht="14.25" customHeight="1">
      <c r="A35" s="9" t="s">
        <v>2</v>
      </c>
      <c r="B35" s="10">
        <v>28</v>
      </c>
      <c r="C35" s="11" t="s">
        <v>51</v>
      </c>
      <c r="D35" s="12">
        <f>F35+H35</f>
        <v>10273.1</v>
      </c>
      <c r="E35" s="12">
        <f t="shared" si="0"/>
        <v>7117.458</v>
      </c>
      <c r="F35" s="12">
        <f>J35+N35+R35+V35+Z35+AD35+AH35+AL35+AP35+AT35+AX35</f>
        <v>9973.1</v>
      </c>
      <c r="G35" s="12">
        <f t="shared" si="1"/>
        <v>7117.458</v>
      </c>
      <c r="H35" s="12">
        <f t="shared" si="2"/>
        <v>300</v>
      </c>
      <c r="I35" s="12">
        <f t="shared" si="3"/>
        <v>0</v>
      </c>
      <c r="J35" s="12">
        <v>8545.1</v>
      </c>
      <c r="K35" s="12">
        <v>6967.458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08">
        <v>600</v>
      </c>
      <c r="W35" s="108">
        <v>0</v>
      </c>
      <c r="X35" s="108">
        <v>300</v>
      </c>
      <c r="Y35" s="108">
        <v>0</v>
      </c>
      <c r="Z35" s="108">
        <v>0</v>
      </c>
      <c r="AA35" s="108">
        <v>0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08">
        <v>0</v>
      </c>
      <c r="AI35" s="108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08">
        <v>0</v>
      </c>
      <c r="AP35" s="108">
        <v>0</v>
      </c>
      <c r="AQ35" s="108">
        <v>0</v>
      </c>
      <c r="AR35" s="108">
        <v>0</v>
      </c>
      <c r="AS35" s="108">
        <v>0</v>
      </c>
      <c r="AT35" s="108">
        <v>300</v>
      </c>
      <c r="AU35" s="108">
        <v>150</v>
      </c>
      <c r="AV35" s="108">
        <v>0</v>
      </c>
      <c r="AW35" s="108">
        <v>0</v>
      </c>
      <c r="AX35" s="108">
        <v>528</v>
      </c>
      <c r="AY35" s="108">
        <v>0</v>
      </c>
      <c r="AZ35" s="108">
        <v>0</v>
      </c>
      <c r="BA35" s="108">
        <v>0</v>
      </c>
    </row>
    <row r="36" spans="1:53" s="9" customFormat="1" ht="14.25" customHeight="1">
      <c r="A36" s="9" t="s">
        <v>2</v>
      </c>
      <c r="B36" s="10">
        <v>29</v>
      </c>
      <c r="C36" s="11" t="s">
        <v>52</v>
      </c>
      <c r="D36" s="12">
        <f>F36+H36</f>
        <v>7446.5</v>
      </c>
      <c r="E36" s="12">
        <f t="shared" si="0"/>
        <v>4441.6</v>
      </c>
      <c r="F36" s="12">
        <f>J36+N36+R36+V36+Z36+AD36+AH36+AL36+AP36+AT36+AX36</f>
        <v>7046.5</v>
      </c>
      <c r="G36" s="12">
        <f t="shared" si="1"/>
        <v>4411.6</v>
      </c>
      <c r="H36" s="12">
        <f t="shared" si="2"/>
        <v>400</v>
      </c>
      <c r="I36" s="12">
        <f t="shared" si="3"/>
        <v>30</v>
      </c>
      <c r="J36" s="12">
        <v>5588</v>
      </c>
      <c r="K36" s="12">
        <v>4053.1</v>
      </c>
      <c r="L36" s="12">
        <v>400</v>
      </c>
      <c r="M36" s="12">
        <v>30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08">
        <v>600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08">
        <v>0</v>
      </c>
      <c r="AP36" s="108">
        <v>0</v>
      </c>
      <c r="AQ36" s="108">
        <v>0</v>
      </c>
      <c r="AR36" s="108">
        <v>0</v>
      </c>
      <c r="AS36" s="108">
        <v>0</v>
      </c>
      <c r="AT36" s="108">
        <v>400</v>
      </c>
      <c r="AU36" s="108">
        <v>300</v>
      </c>
      <c r="AV36" s="108">
        <v>0</v>
      </c>
      <c r="AW36" s="108">
        <v>0</v>
      </c>
      <c r="AX36" s="108">
        <v>458.5</v>
      </c>
      <c r="AY36" s="108">
        <v>58.5</v>
      </c>
      <c r="AZ36" s="108">
        <v>0</v>
      </c>
      <c r="BA36" s="108">
        <v>0</v>
      </c>
    </row>
    <row r="37" spans="1:53" s="9" customFormat="1" ht="14.25" customHeight="1">
      <c r="A37" s="9" t="s">
        <v>2</v>
      </c>
      <c r="B37" s="10">
        <v>30</v>
      </c>
      <c r="C37" s="11" t="s">
        <v>53</v>
      </c>
      <c r="D37" s="12">
        <f>F37+H37</f>
        <v>6932</v>
      </c>
      <c r="E37" s="12">
        <f t="shared" si="0"/>
        <v>4375.064</v>
      </c>
      <c r="F37" s="12">
        <f>J37+N37+R37+V37+Z37+AD37+AH37+AL37+AP37+AT37+AX37</f>
        <v>6632</v>
      </c>
      <c r="G37" s="12">
        <f t="shared" si="1"/>
        <v>4375.064</v>
      </c>
      <c r="H37" s="12">
        <f t="shared" si="2"/>
        <v>300</v>
      </c>
      <c r="I37" s="12">
        <f t="shared" si="3"/>
        <v>0</v>
      </c>
      <c r="J37" s="12">
        <v>5282</v>
      </c>
      <c r="K37" s="12">
        <v>4019.264</v>
      </c>
      <c r="L37" s="12">
        <v>300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08">
        <v>600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8">
        <v>0</v>
      </c>
      <c r="AI37" s="108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</v>
      </c>
      <c r="AP37" s="108">
        <v>0</v>
      </c>
      <c r="AQ37" s="108">
        <v>0</v>
      </c>
      <c r="AR37" s="108">
        <v>0</v>
      </c>
      <c r="AS37" s="108">
        <v>0</v>
      </c>
      <c r="AT37" s="108">
        <v>50</v>
      </c>
      <c r="AU37" s="108">
        <v>0</v>
      </c>
      <c r="AV37" s="108">
        <v>0</v>
      </c>
      <c r="AW37" s="108">
        <v>0</v>
      </c>
      <c r="AX37" s="108">
        <v>700</v>
      </c>
      <c r="AY37" s="108">
        <v>355.8</v>
      </c>
      <c r="AZ37" s="108">
        <v>0</v>
      </c>
      <c r="BA37" s="108">
        <v>0</v>
      </c>
    </row>
    <row r="38" spans="1:53" s="9" customFormat="1" ht="14.25" customHeight="1">
      <c r="A38" s="9" t="s">
        <v>2</v>
      </c>
      <c r="B38" s="10">
        <v>31</v>
      </c>
      <c r="C38" s="11" t="s">
        <v>54</v>
      </c>
      <c r="D38" s="12">
        <f>F38+H38</f>
        <v>19101.8</v>
      </c>
      <c r="E38" s="12">
        <f t="shared" si="0"/>
        <v>11242.686</v>
      </c>
      <c r="F38" s="12">
        <f>J38+N38+R38+V38+Z38+AD38+AH38+AL38+AP38+AT38+AX38</f>
        <v>18601.8</v>
      </c>
      <c r="G38" s="12">
        <f t="shared" si="1"/>
        <v>12503.758</v>
      </c>
      <c r="H38" s="12">
        <f t="shared" si="2"/>
        <v>500</v>
      </c>
      <c r="I38" s="12">
        <f t="shared" si="3"/>
        <v>-1261.072</v>
      </c>
      <c r="J38" s="12">
        <v>13220</v>
      </c>
      <c r="K38" s="12">
        <v>8203.758</v>
      </c>
      <c r="L38" s="12">
        <v>500</v>
      </c>
      <c r="M38" s="12">
        <v>450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08">
        <v>0</v>
      </c>
      <c r="W38" s="108">
        <v>0</v>
      </c>
      <c r="X38" s="108">
        <v>0</v>
      </c>
      <c r="Y38" s="108">
        <v>-1711.072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8">
        <v>0</v>
      </c>
      <c r="AI38" s="108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08">
        <v>0</v>
      </c>
      <c r="AP38" s="108">
        <v>200</v>
      </c>
      <c r="AQ38" s="108">
        <v>0</v>
      </c>
      <c r="AR38" s="108">
        <v>0</v>
      </c>
      <c r="AS38" s="108">
        <v>0</v>
      </c>
      <c r="AT38" s="108">
        <v>4085.3</v>
      </c>
      <c r="AU38" s="108">
        <v>4000</v>
      </c>
      <c r="AV38" s="108">
        <v>0</v>
      </c>
      <c r="AW38" s="108">
        <v>0</v>
      </c>
      <c r="AX38" s="108">
        <v>1096.5</v>
      </c>
      <c r="AY38" s="108">
        <v>300</v>
      </c>
      <c r="AZ38" s="108">
        <v>0</v>
      </c>
      <c r="BA38" s="108">
        <v>0</v>
      </c>
    </row>
    <row r="39" spans="1:53" s="9" customFormat="1" ht="14.25" customHeight="1">
      <c r="A39" s="9" t="s">
        <v>2</v>
      </c>
      <c r="B39" s="10">
        <v>32</v>
      </c>
      <c r="C39" s="11" t="s">
        <v>55</v>
      </c>
      <c r="D39" s="12">
        <f>F39+H39</f>
        <v>12989.0001</v>
      </c>
      <c r="E39" s="12">
        <f t="shared" si="0"/>
        <v>8157.177</v>
      </c>
      <c r="F39" s="12">
        <f>J39+N39+R39+V39+Z39+AD39+AH39+AL39+AP39+AT39+AX39</f>
        <v>12889.0001</v>
      </c>
      <c r="G39" s="12">
        <f t="shared" si="1"/>
        <v>8127.177</v>
      </c>
      <c r="H39" s="12">
        <f t="shared" si="2"/>
        <v>100</v>
      </c>
      <c r="I39" s="12">
        <f t="shared" si="3"/>
        <v>30</v>
      </c>
      <c r="J39" s="12">
        <v>12139.0001</v>
      </c>
      <c r="K39" s="12">
        <v>8097.177</v>
      </c>
      <c r="L39" s="12">
        <v>100</v>
      </c>
      <c r="M39" s="12">
        <v>30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08">
        <v>0</v>
      </c>
      <c r="AP39" s="108">
        <v>0</v>
      </c>
      <c r="AQ39" s="108">
        <v>0</v>
      </c>
      <c r="AR39" s="108">
        <v>0</v>
      </c>
      <c r="AS39" s="108">
        <v>0</v>
      </c>
      <c r="AT39" s="108">
        <v>100</v>
      </c>
      <c r="AU39" s="108">
        <v>0</v>
      </c>
      <c r="AV39" s="108">
        <v>0</v>
      </c>
      <c r="AW39" s="108">
        <v>0</v>
      </c>
      <c r="AX39" s="108">
        <v>650</v>
      </c>
      <c r="AY39" s="108">
        <v>30</v>
      </c>
      <c r="AZ39" s="108">
        <v>0</v>
      </c>
      <c r="BA39" s="108">
        <v>0</v>
      </c>
    </row>
    <row r="40" spans="1:53" s="9" customFormat="1" ht="14.25" customHeight="1">
      <c r="A40" s="9" t="s">
        <v>2</v>
      </c>
      <c r="B40" s="10">
        <v>33</v>
      </c>
      <c r="C40" s="11" t="s">
        <v>56</v>
      </c>
      <c r="D40" s="12">
        <f>F40+H40</f>
        <v>57127.7</v>
      </c>
      <c r="E40" s="12">
        <f aca="true" t="shared" si="4" ref="E40:E71">G40+I40</f>
        <v>36383.006</v>
      </c>
      <c r="F40" s="12">
        <f>J40+N40+R40+V40+Z40+AD40+AH40+AL40+AP40+AT40+AX40</f>
        <v>52627.7</v>
      </c>
      <c r="G40" s="12">
        <f t="shared" si="1"/>
        <v>31620.018</v>
      </c>
      <c r="H40" s="12">
        <f t="shared" si="2"/>
        <v>4500</v>
      </c>
      <c r="I40" s="12">
        <f t="shared" si="3"/>
        <v>4762.988</v>
      </c>
      <c r="J40" s="12">
        <v>34627.7</v>
      </c>
      <c r="K40" s="12">
        <v>21151.518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08">
        <v>600</v>
      </c>
      <c r="W40" s="108">
        <v>0</v>
      </c>
      <c r="X40" s="108">
        <v>-3500</v>
      </c>
      <c r="Y40" s="108">
        <v>-1081.012</v>
      </c>
      <c r="Z40" s="108">
        <v>0</v>
      </c>
      <c r="AA40" s="108">
        <v>0</v>
      </c>
      <c r="AB40" s="108">
        <v>0</v>
      </c>
      <c r="AC40" s="108">
        <v>0</v>
      </c>
      <c r="AD40" s="108">
        <v>1000</v>
      </c>
      <c r="AE40" s="108">
        <v>784.5</v>
      </c>
      <c r="AF40" s="108">
        <v>8000</v>
      </c>
      <c r="AG40" s="108">
        <v>5844</v>
      </c>
      <c r="AH40" s="108">
        <v>0</v>
      </c>
      <c r="AI40" s="108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08">
        <v>0</v>
      </c>
      <c r="AP40" s="108">
        <v>10000</v>
      </c>
      <c r="AQ40" s="108">
        <v>3750</v>
      </c>
      <c r="AR40" s="108">
        <v>0</v>
      </c>
      <c r="AS40" s="108">
        <v>0</v>
      </c>
      <c r="AT40" s="108">
        <v>1900</v>
      </c>
      <c r="AU40" s="108">
        <v>1480</v>
      </c>
      <c r="AV40" s="108">
        <v>0</v>
      </c>
      <c r="AW40" s="108">
        <v>0</v>
      </c>
      <c r="AX40" s="108">
        <v>4500</v>
      </c>
      <c r="AY40" s="108">
        <v>4454</v>
      </c>
      <c r="AZ40" s="108">
        <v>0</v>
      </c>
      <c r="BA40" s="108">
        <v>0</v>
      </c>
    </row>
    <row r="41" spans="1:53" s="9" customFormat="1" ht="14.25" customHeight="1">
      <c r="A41" s="9" t="s">
        <v>2</v>
      </c>
      <c r="B41" s="10">
        <v>34</v>
      </c>
      <c r="C41" s="11" t="s">
        <v>57</v>
      </c>
      <c r="D41" s="12">
        <f>F41+H41</f>
        <v>94640.2</v>
      </c>
      <c r="E41" s="12">
        <f t="shared" si="4"/>
        <v>49503.364</v>
      </c>
      <c r="F41" s="12">
        <f>J41+N41+R41+V41+Z41+AD41+AH41+AL41+AP41+AT41+AX41</f>
        <v>65932.2</v>
      </c>
      <c r="G41" s="12">
        <f aca="true" t="shared" si="5" ref="G41:G72">K41+O41+S41+W41+AA41+AE41+AI41+AM41+AQ41+AU41+AY41</f>
        <v>46412.168000000005</v>
      </c>
      <c r="H41" s="12">
        <f aca="true" t="shared" si="6" ref="H41:H72">L41+P41+T41+X41+AB41+AF41+AJ41+AN41+AR41+AV41+AZ41</f>
        <v>28708</v>
      </c>
      <c r="I41" s="12">
        <f aca="true" t="shared" si="7" ref="I41:I72">M41+Q41+U41+Y41+AC41+AG41+AK41+AO41+AS41+AW41+BA41</f>
        <v>3091.196</v>
      </c>
      <c r="J41" s="12">
        <v>41550</v>
      </c>
      <c r="K41" s="12">
        <v>28218.168</v>
      </c>
      <c r="L41" s="12">
        <v>22660</v>
      </c>
      <c r="M41" s="12">
        <v>60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08">
        <v>1200</v>
      </c>
      <c r="W41" s="108">
        <v>0</v>
      </c>
      <c r="X41" s="108">
        <v>0</v>
      </c>
      <c r="Y41" s="108">
        <v>-16.804</v>
      </c>
      <c r="Z41" s="108">
        <v>2100</v>
      </c>
      <c r="AA41" s="108">
        <v>1600</v>
      </c>
      <c r="AB41" s="108">
        <v>0</v>
      </c>
      <c r="AC41" s="108">
        <v>0</v>
      </c>
      <c r="AD41" s="108">
        <v>0</v>
      </c>
      <c r="AE41" s="108">
        <v>0</v>
      </c>
      <c r="AF41" s="108">
        <v>6048</v>
      </c>
      <c r="AG41" s="108">
        <v>3048</v>
      </c>
      <c r="AH41" s="108">
        <v>0</v>
      </c>
      <c r="AI41" s="108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0</v>
      </c>
      <c r="AO41" s="108">
        <v>0</v>
      </c>
      <c r="AP41" s="108">
        <v>12000</v>
      </c>
      <c r="AQ41" s="108">
        <v>10668</v>
      </c>
      <c r="AR41" s="108">
        <v>0</v>
      </c>
      <c r="AS41" s="108">
        <v>0</v>
      </c>
      <c r="AT41" s="108">
        <v>7150</v>
      </c>
      <c r="AU41" s="108">
        <v>5758</v>
      </c>
      <c r="AV41" s="108">
        <v>0</v>
      </c>
      <c r="AW41" s="108">
        <v>0</v>
      </c>
      <c r="AX41" s="108">
        <v>1932.2</v>
      </c>
      <c r="AY41" s="108">
        <v>168</v>
      </c>
      <c r="AZ41" s="108">
        <v>0</v>
      </c>
      <c r="BA41" s="108">
        <v>0</v>
      </c>
    </row>
    <row r="42" spans="1:53" s="9" customFormat="1" ht="14.25" customHeight="1">
      <c r="A42" s="9" t="s">
        <v>2</v>
      </c>
      <c r="B42" s="10">
        <v>35</v>
      </c>
      <c r="C42" s="11" t="s">
        <v>58</v>
      </c>
      <c r="D42" s="12">
        <f>F42+H42</f>
        <v>7817.5</v>
      </c>
      <c r="E42" s="12">
        <f t="shared" si="4"/>
        <v>5589.083</v>
      </c>
      <c r="F42" s="12">
        <f>J42+N42+R42+V42+Z42+AD42+AH42+AL42+AP42+AT42+AX42</f>
        <v>7683.9</v>
      </c>
      <c r="G42" s="12">
        <f t="shared" si="5"/>
        <v>5456.083</v>
      </c>
      <c r="H42" s="12">
        <f t="shared" si="6"/>
        <v>133.6</v>
      </c>
      <c r="I42" s="12">
        <f t="shared" si="7"/>
        <v>133</v>
      </c>
      <c r="J42" s="12">
        <v>7545</v>
      </c>
      <c r="K42" s="12">
        <v>5456.083</v>
      </c>
      <c r="L42" s="12">
        <v>133.6</v>
      </c>
      <c r="M42" s="12">
        <v>133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8">
        <v>0</v>
      </c>
      <c r="AS42" s="108">
        <v>0</v>
      </c>
      <c r="AT42" s="108">
        <v>0</v>
      </c>
      <c r="AU42" s="108">
        <v>0</v>
      </c>
      <c r="AV42" s="108">
        <v>0</v>
      </c>
      <c r="AW42" s="108">
        <v>0</v>
      </c>
      <c r="AX42" s="108">
        <v>138.9</v>
      </c>
      <c r="AY42" s="108">
        <v>0</v>
      </c>
      <c r="AZ42" s="108">
        <v>0</v>
      </c>
      <c r="BA42" s="108">
        <v>0</v>
      </c>
    </row>
    <row r="43" spans="1:53" s="9" customFormat="1" ht="14.25" customHeight="1">
      <c r="A43" s="9" t="s">
        <v>2</v>
      </c>
      <c r="B43" s="10">
        <v>36</v>
      </c>
      <c r="C43" s="11" t="s">
        <v>59</v>
      </c>
      <c r="D43" s="12">
        <f>F43+H43</f>
        <v>56971.5</v>
      </c>
      <c r="E43" s="12">
        <f t="shared" si="4"/>
        <v>33178.131</v>
      </c>
      <c r="F43" s="12">
        <f>J43+N43+R43+V43+Z43+AD43+AH43+AL43+AP43+AT43+AX43</f>
        <v>43171.5</v>
      </c>
      <c r="G43" s="12">
        <f t="shared" si="5"/>
        <v>25001.692</v>
      </c>
      <c r="H43" s="12">
        <f t="shared" si="6"/>
        <v>13800</v>
      </c>
      <c r="I43" s="12">
        <f t="shared" si="7"/>
        <v>8176.439</v>
      </c>
      <c r="J43" s="12">
        <v>35856.3</v>
      </c>
      <c r="K43" s="12">
        <v>23481.692</v>
      </c>
      <c r="L43" s="12">
        <v>30</v>
      </c>
      <c r="M43" s="12">
        <v>30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08">
        <v>600</v>
      </c>
      <c r="W43" s="108">
        <v>0</v>
      </c>
      <c r="X43" s="108">
        <v>0</v>
      </c>
      <c r="Y43" s="108">
        <v>-363.043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3770</v>
      </c>
      <c r="AG43" s="108">
        <v>3709.482</v>
      </c>
      <c r="AH43" s="108">
        <v>0</v>
      </c>
      <c r="AI43" s="108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08">
        <v>0</v>
      </c>
      <c r="AP43" s="108">
        <v>0</v>
      </c>
      <c r="AQ43" s="108">
        <v>0</v>
      </c>
      <c r="AR43" s="108">
        <v>10000</v>
      </c>
      <c r="AS43" s="108">
        <v>4800</v>
      </c>
      <c r="AT43" s="108">
        <v>1900</v>
      </c>
      <c r="AU43" s="108">
        <v>1010</v>
      </c>
      <c r="AV43" s="108">
        <v>0</v>
      </c>
      <c r="AW43" s="108">
        <v>0</v>
      </c>
      <c r="AX43" s="108">
        <v>4815.2</v>
      </c>
      <c r="AY43" s="108">
        <v>510</v>
      </c>
      <c r="AZ43" s="108">
        <v>0</v>
      </c>
      <c r="BA43" s="108">
        <v>0</v>
      </c>
    </row>
    <row r="44" spans="1:53" s="9" customFormat="1" ht="14.25" customHeight="1">
      <c r="A44" s="9" t="s">
        <v>2</v>
      </c>
      <c r="B44" s="10">
        <v>37</v>
      </c>
      <c r="C44" s="11" t="s">
        <v>60</v>
      </c>
      <c r="D44" s="12">
        <f>F44+H44</f>
        <v>490973.3005</v>
      </c>
      <c r="E44" s="12">
        <f t="shared" si="4"/>
        <v>300852.433</v>
      </c>
      <c r="F44" s="12">
        <f>J44+N44+R44+V44+Z44+AD44+AH44+AL44+AP44+AT44+AX44</f>
        <v>385252.8002</v>
      </c>
      <c r="G44" s="12">
        <f t="shared" si="5"/>
        <v>228153.109</v>
      </c>
      <c r="H44" s="12">
        <f t="shared" si="6"/>
        <v>105720.50029999999</v>
      </c>
      <c r="I44" s="12">
        <f t="shared" si="7"/>
        <v>72699.32400000001</v>
      </c>
      <c r="J44" s="12">
        <v>75238.9001</v>
      </c>
      <c r="K44" s="12">
        <v>42823.996</v>
      </c>
      <c r="L44" s="12">
        <v>6600</v>
      </c>
      <c r="M44" s="12">
        <v>5850.617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08">
        <v>9460</v>
      </c>
      <c r="W44" s="108">
        <v>4313.981</v>
      </c>
      <c r="X44" s="108">
        <v>17473.0002</v>
      </c>
      <c r="Y44" s="108">
        <v>29266.228</v>
      </c>
      <c r="Z44" s="108">
        <v>46800</v>
      </c>
      <c r="AA44" s="108">
        <v>28168.744</v>
      </c>
      <c r="AB44" s="108">
        <v>20100</v>
      </c>
      <c r="AC44" s="108">
        <v>20100</v>
      </c>
      <c r="AD44" s="108">
        <v>2000</v>
      </c>
      <c r="AE44" s="108">
        <v>500</v>
      </c>
      <c r="AF44" s="108">
        <v>20034.1</v>
      </c>
      <c r="AG44" s="108">
        <v>0</v>
      </c>
      <c r="AH44" s="108">
        <v>0</v>
      </c>
      <c r="AI44" s="108">
        <v>0</v>
      </c>
      <c r="AJ44" s="108">
        <v>0</v>
      </c>
      <c r="AK44" s="108">
        <v>0</v>
      </c>
      <c r="AL44" s="108">
        <v>25319.8001</v>
      </c>
      <c r="AM44" s="108">
        <v>15865.758</v>
      </c>
      <c r="AN44" s="108">
        <v>7100.0001</v>
      </c>
      <c r="AO44" s="108">
        <v>3861.819</v>
      </c>
      <c r="AP44" s="108">
        <v>142434.1</v>
      </c>
      <c r="AQ44" s="108">
        <v>90549.629</v>
      </c>
      <c r="AR44" s="108">
        <v>34413.4</v>
      </c>
      <c r="AS44" s="108">
        <v>13620.66</v>
      </c>
      <c r="AT44" s="108">
        <v>9000</v>
      </c>
      <c r="AU44" s="108">
        <v>6997</v>
      </c>
      <c r="AV44" s="108">
        <v>0</v>
      </c>
      <c r="AW44" s="108">
        <v>0</v>
      </c>
      <c r="AX44" s="108">
        <v>75000</v>
      </c>
      <c r="AY44" s="108">
        <v>38934.001</v>
      </c>
      <c r="AZ44" s="108">
        <v>0</v>
      </c>
      <c r="BA44" s="108">
        <v>0</v>
      </c>
    </row>
    <row r="45" spans="1:53" s="9" customFormat="1" ht="14.25" customHeight="1">
      <c r="A45" s="9" t="s">
        <v>2</v>
      </c>
      <c r="B45" s="10">
        <v>38</v>
      </c>
      <c r="C45" s="11" t="s">
        <v>61</v>
      </c>
      <c r="D45" s="12">
        <f>F45+H45</f>
        <v>20617</v>
      </c>
      <c r="E45" s="12">
        <f t="shared" si="4"/>
        <v>11405.88</v>
      </c>
      <c r="F45" s="12">
        <f>J45+N45+R45+V45+Z45+AD45+AH45+AL45+AP45+AT45+AX45</f>
        <v>19400</v>
      </c>
      <c r="G45" s="12">
        <f t="shared" si="5"/>
        <v>10905.88</v>
      </c>
      <c r="H45" s="12">
        <f t="shared" si="6"/>
        <v>1217</v>
      </c>
      <c r="I45" s="12">
        <f t="shared" si="7"/>
        <v>500</v>
      </c>
      <c r="J45" s="12">
        <v>14400</v>
      </c>
      <c r="K45" s="12">
        <v>8481.5</v>
      </c>
      <c r="L45" s="12">
        <v>800</v>
      </c>
      <c r="M45" s="12">
        <v>500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08">
        <v>450</v>
      </c>
      <c r="W45" s="108">
        <v>448.38</v>
      </c>
      <c r="X45" s="108">
        <v>0</v>
      </c>
      <c r="Y45" s="108">
        <v>0</v>
      </c>
      <c r="Z45" s="108">
        <v>50</v>
      </c>
      <c r="AA45" s="108">
        <v>22</v>
      </c>
      <c r="AB45" s="108">
        <v>0</v>
      </c>
      <c r="AC45" s="108">
        <v>0</v>
      </c>
      <c r="AD45" s="108">
        <v>0</v>
      </c>
      <c r="AE45" s="108">
        <v>0</v>
      </c>
      <c r="AF45" s="108">
        <v>417</v>
      </c>
      <c r="AG45" s="108">
        <v>0</v>
      </c>
      <c r="AH45" s="108">
        <v>0</v>
      </c>
      <c r="AI45" s="108">
        <v>0</v>
      </c>
      <c r="AJ45" s="108">
        <v>0</v>
      </c>
      <c r="AK45" s="108">
        <v>0</v>
      </c>
      <c r="AL45" s="108">
        <v>200</v>
      </c>
      <c r="AM45" s="108">
        <v>100</v>
      </c>
      <c r="AN45" s="108">
        <v>0</v>
      </c>
      <c r="AO45" s="108">
        <v>0</v>
      </c>
      <c r="AP45" s="108">
        <v>2600</v>
      </c>
      <c r="AQ45" s="108">
        <v>1494</v>
      </c>
      <c r="AR45" s="108">
        <v>0</v>
      </c>
      <c r="AS45" s="108">
        <v>0</v>
      </c>
      <c r="AT45" s="108">
        <v>700</v>
      </c>
      <c r="AU45" s="108">
        <v>360</v>
      </c>
      <c r="AV45" s="108">
        <v>0</v>
      </c>
      <c r="AW45" s="108">
        <v>0</v>
      </c>
      <c r="AX45" s="108">
        <v>1000</v>
      </c>
      <c r="AY45" s="108">
        <v>0</v>
      </c>
      <c r="AZ45" s="108">
        <v>0</v>
      </c>
      <c r="BA45" s="108">
        <v>0</v>
      </c>
    </row>
    <row r="46" spans="1:53" s="9" customFormat="1" ht="14.25" customHeight="1">
      <c r="A46" s="9" t="s">
        <v>2</v>
      </c>
      <c r="B46" s="10">
        <v>39</v>
      </c>
      <c r="C46" s="11" t="s">
        <v>62</v>
      </c>
      <c r="D46" s="12">
        <f>F46+H46</f>
        <v>15871.500199999999</v>
      </c>
      <c r="E46" s="12">
        <f t="shared" si="4"/>
        <v>10337.939999999999</v>
      </c>
      <c r="F46" s="12">
        <f>J46+N46+R46+V46+Z46+AD46+AH46+AL46+AP46+AT46+AX46</f>
        <v>12950.0001</v>
      </c>
      <c r="G46" s="12">
        <f t="shared" si="5"/>
        <v>7677.94</v>
      </c>
      <c r="H46" s="12">
        <f t="shared" si="6"/>
        <v>2921.5001</v>
      </c>
      <c r="I46" s="12">
        <f t="shared" si="7"/>
        <v>2660</v>
      </c>
      <c r="J46" s="12">
        <v>10550.0001</v>
      </c>
      <c r="K46" s="12">
        <v>6054.94</v>
      </c>
      <c r="L46" s="12">
        <v>255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08">
        <v>300</v>
      </c>
      <c r="W46" s="108">
        <v>300</v>
      </c>
      <c r="X46" s="108">
        <v>0</v>
      </c>
      <c r="Y46" s="108">
        <v>0</v>
      </c>
      <c r="Z46" s="108">
        <v>540</v>
      </c>
      <c r="AA46" s="108">
        <v>520</v>
      </c>
      <c r="AB46" s="108">
        <v>0</v>
      </c>
      <c r="AC46" s="108">
        <v>0</v>
      </c>
      <c r="AD46" s="108">
        <v>260</v>
      </c>
      <c r="AE46" s="108">
        <v>260</v>
      </c>
      <c r="AF46" s="108">
        <v>2621.5</v>
      </c>
      <c r="AG46" s="108">
        <v>2615</v>
      </c>
      <c r="AH46" s="108">
        <v>0</v>
      </c>
      <c r="AI46" s="108">
        <v>0</v>
      </c>
      <c r="AJ46" s="108">
        <v>0</v>
      </c>
      <c r="AK46" s="108">
        <v>0</v>
      </c>
      <c r="AL46" s="108">
        <v>100</v>
      </c>
      <c r="AM46" s="108">
        <v>0</v>
      </c>
      <c r="AN46" s="108">
        <v>45.0001</v>
      </c>
      <c r="AO46" s="108">
        <v>45</v>
      </c>
      <c r="AP46" s="108">
        <v>0</v>
      </c>
      <c r="AQ46" s="108">
        <v>0</v>
      </c>
      <c r="AR46" s="108">
        <v>0</v>
      </c>
      <c r="AS46" s="108">
        <v>0</v>
      </c>
      <c r="AT46" s="108">
        <v>500</v>
      </c>
      <c r="AU46" s="108">
        <v>375</v>
      </c>
      <c r="AV46" s="108">
        <v>0</v>
      </c>
      <c r="AW46" s="108">
        <v>0</v>
      </c>
      <c r="AX46" s="108">
        <v>700</v>
      </c>
      <c r="AY46" s="108">
        <v>168</v>
      </c>
      <c r="AZ46" s="108">
        <v>0</v>
      </c>
      <c r="BA46" s="108">
        <v>0</v>
      </c>
    </row>
    <row r="47" spans="1:53" s="9" customFormat="1" ht="14.25" customHeight="1">
      <c r="A47" s="9" t="s">
        <v>2</v>
      </c>
      <c r="B47" s="10">
        <v>40</v>
      </c>
      <c r="C47" s="11" t="s">
        <v>63</v>
      </c>
      <c r="D47" s="12">
        <f>F47+H47</f>
        <v>16770.1</v>
      </c>
      <c r="E47" s="12">
        <f t="shared" si="4"/>
        <v>10783.367</v>
      </c>
      <c r="F47" s="12">
        <f>J47+N47+R47+V47+Z47+AD47+AH47+AL47+AP47+AT47+AX47</f>
        <v>13059.6</v>
      </c>
      <c r="G47" s="12">
        <f t="shared" si="5"/>
        <v>8133.367</v>
      </c>
      <c r="H47" s="12">
        <f t="shared" si="6"/>
        <v>3710.5</v>
      </c>
      <c r="I47" s="12">
        <f t="shared" si="7"/>
        <v>2650</v>
      </c>
      <c r="J47" s="12">
        <v>11452</v>
      </c>
      <c r="K47" s="12">
        <v>7987.367</v>
      </c>
      <c r="L47" s="12">
        <v>3710.5</v>
      </c>
      <c r="M47" s="12">
        <v>2650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08">
        <v>1200</v>
      </c>
      <c r="W47" s="108">
        <v>0</v>
      </c>
      <c r="X47" s="108">
        <v>0</v>
      </c>
      <c r="Y47" s="108">
        <v>0</v>
      </c>
      <c r="Z47" s="108">
        <v>27</v>
      </c>
      <c r="AA47" s="108">
        <v>0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08">
        <v>0</v>
      </c>
      <c r="AI47" s="108">
        <v>0</v>
      </c>
      <c r="AJ47" s="108">
        <v>0</v>
      </c>
      <c r="AK47" s="108">
        <v>0</v>
      </c>
      <c r="AL47" s="108">
        <v>100</v>
      </c>
      <c r="AM47" s="108">
        <v>0</v>
      </c>
      <c r="AN47" s="108">
        <v>0</v>
      </c>
      <c r="AO47" s="108">
        <v>0</v>
      </c>
      <c r="AP47" s="108">
        <v>0</v>
      </c>
      <c r="AQ47" s="108">
        <v>0</v>
      </c>
      <c r="AR47" s="108">
        <v>0</v>
      </c>
      <c r="AS47" s="108">
        <v>0</v>
      </c>
      <c r="AT47" s="108">
        <v>280.6</v>
      </c>
      <c r="AU47" s="108">
        <v>146</v>
      </c>
      <c r="AV47" s="108">
        <v>0</v>
      </c>
      <c r="AW47" s="108">
        <v>0</v>
      </c>
      <c r="AX47" s="108">
        <v>0</v>
      </c>
      <c r="AY47" s="108">
        <v>0</v>
      </c>
      <c r="AZ47" s="108">
        <v>0</v>
      </c>
      <c r="BA47" s="108">
        <v>0</v>
      </c>
    </row>
    <row r="48" spans="1:53" s="9" customFormat="1" ht="14.25" customHeight="1">
      <c r="A48" s="9" t="s">
        <v>2</v>
      </c>
      <c r="B48" s="10">
        <v>41</v>
      </c>
      <c r="C48" s="11" t="s">
        <v>64</v>
      </c>
      <c r="D48" s="12">
        <f>F48+H48</f>
        <v>8883.8001</v>
      </c>
      <c r="E48" s="12">
        <f t="shared" si="4"/>
        <v>3466.94</v>
      </c>
      <c r="F48" s="12">
        <f>J48+N48+R48+V48+Z48+AD48+AH48+AL48+AP48+AT48+AX48</f>
        <v>6432</v>
      </c>
      <c r="G48" s="12">
        <f t="shared" si="5"/>
        <v>3599.5</v>
      </c>
      <c r="H48" s="12">
        <f t="shared" si="6"/>
        <v>2451.8001000000004</v>
      </c>
      <c r="I48" s="12">
        <f t="shared" si="7"/>
        <v>-132.56</v>
      </c>
      <c r="J48" s="12">
        <v>5822</v>
      </c>
      <c r="K48" s="12">
        <v>3599.5</v>
      </c>
      <c r="L48" s="12">
        <v>2736.8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08">
        <v>0</v>
      </c>
      <c r="W48" s="108">
        <v>0</v>
      </c>
      <c r="X48" s="108">
        <v>-300</v>
      </c>
      <c r="Y48" s="108">
        <v>-147.56</v>
      </c>
      <c r="Z48" s="108">
        <v>60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08">
        <v>0</v>
      </c>
      <c r="AI48" s="108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15.0001</v>
      </c>
      <c r="AO48" s="108">
        <v>15</v>
      </c>
      <c r="AP48" s="108">
        <v>0</v>
      </c>
      <c r="AQ48" s="108">
        <v>0</v>
      </c>
      <c r="AR48" s="108">
        <v>0</v>
      </c>
      <c r="AS48" s="108">
        <v>0</v>
      </c>
      <c r="AT48" s="108">
        <v>140</v>
      </c>
      <c r="AU48" s="108">
        <v>0</v>
      </c>
      <c r="AV48" s="108">
        <v>0</v>
      </c>
      <c r="AW48" s="108">
        <v>0</v>
      </c>
      <c r="AX48" s="108">
        <v>410</v>
      </c>
      <c r="AY48" s="108">
        <v>0</v>
      </c>
      <c r="AZ48" s="108">
        <v>0</v>
      </c>
      <c r="BA48" s="108">
        <v>0</v>
      </c>
    </row>
    <row r="49" spans="1:53" s="9" customFormat="1" ht="14.25" customHeight="1">
      <c r="A49" s="9" t="s">
        <v>2</v>
      </c>
      <c r="B49" s="10">
        <v>42</v>
      </c>
      <c r="C49" s="11" t="s">
        <v>65</v>
      </c>
      <c r="D49" s="12">
        <f>F49+H49</f>
        <v>48466.7002</v>
      </c>
      <c r="E49" s="12">
        <f t="shared" si="4"/>
        <v>33850.484</v>
      </c>
      <c r="F49" s="12">
        <f>J49+N49+R49+V49+Z49+AD49+AH49+AL49+AP49+AT49+AX49</f>
        <v>33227.9</v>
      </c>
      <c r="G49" s="12">
        <f t="shared" si="5"/>
        <v>21541.684</v>
      </c>
      <c r="H49" s="12">
        <f t="shared" si="6"/>
        <v>15238.8002</v>
      </c>
      <c r="I49" s="12">
        <f t="shared" si="7"/>
        <v>12308.8</v>
      </c>
      <c r="J49" s="12">
        <v>21527.9</v>
      </c>
      <c r="K49" s="12">
        <v>15797.444</v>
      </c>
      <c r="L49" s="12">
        <v>3276</v>
      </c>
      <c r="M49" s="12">
        <v>360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08">
        <v>3860</v>
      </c>
      <c r="W49" s="108">
        <v>2450</v>
      </c>
      <c r="X49" s="108">
        <v>11947.8001</v>
      </c>
      <c r="Y49" s="108">
        <v>11933.8</v>
      </c>
      <c r="Z49" s="108">
        <v>360</v>
      </c>
      <c r="AA49" s="108">
        <v>45</v>
      </c>
      <c r="AB49" s="108">
        <v>0</v>
      </c>
      <c r="AC49" s="108">
        <v>0</v>
      </c>
      <c r="AD49" s="108">
        <v>1730</v>
      </c>
      <c r="AE49" s="108">
        <v>1301</v>
      </c>
      <c r="AF49" s="108">
        <v>0</v>
      </c>
      <c r="AG49" s="108">
        <v>0</v>
      </c>
      <c r="AH49" s="108">
        <v>0</v>
      </c>
      <c r="AI49" s="108">
        <v>0</v>
      </c>
      <c r="AJ49" s="108">
        <v>0</v>
      </c>
      <c r="AK49" s="108">
        <v>0</v>
      </c>
      <c r="AL49" s="108">
        <v>400</v>
      </c>
      <c r="AM49" s="108">
        <v>160</v>
      </c>
      <c r="AN49" s="108">
        <v>15.0001</v>
      </c>
      <c r="AO49" s="108">
        <v>15</v>
      </c>
      <c r="AP49" s="108">
        <v>0</v>
      </c>
      <c r="AQ49" s="108">
        <v>0</v>
      </c>
      <c r="AR49" s="108">
        <v>0</v>
      </c>
      <c r="AS49" s="108">
        <v>0</v>
      </c>
      <c r="AT49" s="108">
        <v>1500</v>
      </c>
      <c r="AU49" s="108">
        <v>1015</v>
      </c>
      <c r="AV49" s="108">
        <v>0</v>
      </c>
      <c r="AW49" s="108">
        <v>0</v>
      </c>
      <c r="AX49" s="108">
        <v>3850</v>
      </c>
      <c r="AY49" s="108">
        <v>773.24</v>
      </c>
      <c r="AZ49" s="108">
        <v>0</v>
      </c>
      <c r="BA49" s="108">
        <v>0</v>
      </c>
    </row>
    <row r="50" spans="1:53" s="9" customFormat="1" ht="14.25" customHeight="1">
      <c r="A50" s="9" t="s">
        <v>2</v>
      </c>
      <c r="B50" s="10">
        <v>43</v>
      </c>
      <c r="C50" s="11" t="s">
        <v>66</v>
      </c>
      <c r="D50" s="12">
        <f>F50+H50</f>
        <v>119310.1004</v>
      </c>
      <c r="E50" s="12">
        <f t="shared" si="4"/>
        <v>69699.86899999999</v>
      </c>
      <c r="F50" s="12">
        <f>J50+N50+R50+V50+Z50+AD50+AH50+AL50+AP50+AT50+AX50</f>
        <v>87494.0002</v>
      </c>
      <c r="G50" s="12">
        <f t="shared" si="5"/>
        <v>45568.513999999996</v>
      </c>
      <c r="H50" s="12">
        <f t="shared" si="6"/>
        <v>31816.1002</v>
      </c>
      <c r="I50" s="12">
        <f t="shared" si="7"/>
        <v>24131.354999999996</v>
      </c>
      <c r="J50" s="12">
        <v>39612.0001</v>
      </c>
      <c r="K50" s="12">
        <v>20778.189</v>
      </c>
      <c r="L50" s="12">
        <v>8816.1</v>
      </c>
      <c r="M50" s="12">
        <v>7396.4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08">
        <v>5056.8</v>
      </c>
      <c r="W50" s="108">
        <v>877.5</v>
      </c>
      <c r="X50" s="108">
        <v>2225</v>
      </c>
      <c r="Y50" s="108">
        <v>56</v>
      </c>
      <c r="Z50" s="108">
        <v>5400</v>
      </c>
      <c r="AA50" s="108">
        <v>2921</v>
      </c>
      <c r="AB50" s="108">
        <v>0</v>
      </c>
      <c r="AC50" s="108">
        <v>0</v>
      </c>
      <c r="AD50" s="108">
        <v>3100</v>
      </c>
      <c r="AE50" s="108">
        <v>381.425</v>
      </c>
      <c r="AF50" s="108">
        <v>8500</v>
      </c>
      <c r="AG50" s="108">
        <v>6929.682</v>
      </c>
      <c r="AH50" s="108">
        <v>0</v>
      </c>
      <c r="AI50" s="108">
        <v>0</v>
      </c>
      <c r="AJ50" s="108">
        <v>0</v>
      </c>
      <c r="AK50" s="108">
        <v>0</v>
      </c>
      <c r="AL50" s="108">
        <v>1000</v>
      </c>
      <c r="AM50" s="108">
        <v>650</v>
      </c>
      <c r="AN50" s="108">
        <v>5775</v>
      </c>
      <c r="AO50" s="108">
        <v>3371.385</v>
      </c>
      <c r="AP50" s="108">
        <v>16825.2001</v>
      </c>
      <c r="AQ50" s="108">
        <v>9545.4</v>
      </c>
      <c r="AR50" s="108">
        <v>6500.0002</v>
      </c>
      <c r="AS50" s="108">
        <v>6377.888</v>
      </c>
      <c r="AT50" s="108">
        <v>4000</v>
      </c>
      <c r="AU50" s="108">
        <v>3000</v>
      </c>
      <c r="AV50" s="108">
        <v>0</v>
      </c>
      <c r="AW50" s="108">
        <v>0</v>
      </c>
      <c r="AX50" s="108">
        <v>12500</v>
      </c>
      <c r="AY50" s="108">
        <v>7415</v>
      </c>
      <c r="AZ50" s="108">
        <v>0</v>
      </c>
      <c r="BA50" s="108">
        <v>0</v>
      </c>
    </row>
    <row r="51" spans="1:53" s="9" customFormat="1" ht="14.25" customHeight="1">
      <c r="A51" s="9" t="s">
        <v>2</v>
      </c>
      <c r="B51" s="10">
        <v>44</v>
      </c>
      <c r="C51" s="11" t="s">
        <v>67</v>
      </c>
      <c r="D51" s="12">
        <f>F51+H51</f>
        <v>91168.4003</v>
      </c>
      <c r="E51" s="12">
        <f t="shared" si="4"/>
        <v>49967.4</v>
      </c>
      <c r="F51" s="12">
        <f>J51+N51+R51+V51+Z51+AD51+AH51+AL51+AP51+AT51+AX51</f>
        <v>64087.8002</v>
      </c>
      <c r="G51" s="12">
        <f t="shared" si="5"/>
        <v>38139.5</v>
      </c>
      <c r="H51" s="12">
        <f t="shared" si="6"/>
        <v>27080.6001</v>
      </c>
      <c r="I51" s="12">
        <f t="shared" si="7"/>
        <v>11827.9</v>
      </c>
      <c r="J51" s="12">
        <v>33475.3001</v>
      </c>
      <c r="K51" s="12">
        <v>22148.6</v>
      </c>
      <c r="L51" s="12">
        <v>900</v>
      </c>
      <c r="M51" s="12">
        <v>900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08">
        <v>3500</v>
      </c>
      <c r="W51" s="108">
        <v>1300</v>
      </c>
      <c r="X51" s="108">
        <v>905</v>
      </c>
      <c r="Y51" s="108">
        <v>-901</v>
      </c>
      <c r="Z51" s="108">
        <v>4190</v>
      </c>
      <c r="AA51" s="108">
        <v>3835</v>
      </c>
      <c r="AB51" s="108">
        <v>0</v>
      </c>
      <c r="AC51" s="108">
        <v>0</v>
      </c>
      <c r="AD51" s="108">
        <v>1500</v>
      </c>
      <c r="AE51" s="108">
        <v>450</v>
      </c>
      <c r="AF51" s="108">
        <v>1000</v>
      </c>
      <c r="AG51" s="108">
        <v>0</v>
      </c>
      <c r="AH51" s="108">
        <v>0</v>
      </c>
      <c r="AI51" s="108">
        <v>0</v>
      </c>
      <c r="AJ51" s="108">
        <v>0</v>
      </c>
      <c r="AK51" s="108">
        <v>0</v>
      </c>
      <c r="AL51" s="108">
        <v>2000</v>
      </c>
      <c r="AM51" s="108">
        <v>1400</v>
      </c>
      <c r="AN51" s="108">
        <v>20895.6001</v>
      </c>
      <c r="AO51" s="108">
        <v>9793.4</v>
      </c>
      <c r="AP51" s="108">
        <v>14822.5001</v>
      </c>
      <c r="AQ51" s="108">
        <v>7210.6</v>
      </c>
      <c r="AR51" s="108">
        <v>3380</v>
      </c>
      <c r="AS51" s="108">
        <v>2035.5</v>
      </c>
      <c r="AT51" s="108">
        <v>1400</v>
      </c>
      <c r="AU51" s="108">
        <v>1190</v>
      </c>
      <c r="AV51" s="108">
        <v>0</v>
      </c>
      <c r="AW51" s="108">
        <v>0</v>
      </c>
      <c r="AX51" s="108">
        <v>3200</v>
      </c>
      <c r="AY51" s="108">
        <v>605.3</v>
      </c>
      <c r="AZ51" s="108">
        <v>0</v>
      </c>
      <c r="BA51" s="108">
        <v>0</v>
      </c>
    </row>
    <row r="52" spans="1:53" s="9" customFormat="1" ht="14.25" customHeight="1">
      <c r="A52" s="9" t="s">
        <v>2</v>
      </c>
      <c r="B52" s="10">
        <v>45</v>
      </c>
      <c r="C52" s="11" t="s">
        <v>68</v>
      </c>
      <c r="D52" s="12">
        <f>F52+H52</f>
        <v>151370.6004</v>
      </c>
      <c r="E52" s="12">
        <f t="shared" si="4"/>
        <v>78346.25</v>
      </c>
      <c r="F52" s="12">
        <f>J52+N52+R52+V52+Z52+AD52+AH52+AL52+AP52+AT52+AX52</f>
        <v>124538.2003</v>
      </c>
      <c r="G52" s="12">
        <f t="shared" si="5"/>
        <v>75045.02</v>
      </c>
      <c r="H52" s="12">
        <f t="shared" si="6"/>
        <v>26832.4001</v>
      </c>
      <c r="I52" s="12">
        <f t="shared" si="7"/>
        <v>3301.23</v>
      </c>
      <c r="J52" s="12">
        <v>46659.0001</v>
      </c>
      <c r="K52" s="12">
        <v>30828.22</v>
      </c>
      <c r="L52" s="12">
        <v>5268.4</v>
      </c>
      <c r="M52" s="12">
        <v>993.5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08">
        <v>4300.0001</v>
      </c>
      <c r="W52" s="108">
        <v>100</v>
      </c>
      <c r="X52" s="108">
        <v>9914</v>
      </c>
      <c r="Y52" s="108">
        <v>672.73</v>
      </c>
      <c r="Z52" s="108">
        <v>8200</v>
      </c>
      <c r="AA52" s="108">
        <v>5990</v>
      </c>
      <c r="AB52" s="108">
        <v>1500</v>
      </c>
      <c r="AC52" s="108">
        <v>1485</v>
      </c>
      <c r="AD52" s="108">
        <v>4100</v>
      </c>
      <c r="AE52" s="108">
        <v>1070</v>
      </c>
      <c r="AF52" s="108">
        <v>0</v>
      </c>
      <c r="AG52" s="108">
        <v>0</v>
      </c>
      <c r="AH52" s="108">
        <v>0</v>
      </c>
      <c r="AI52" s="108">
        <v>0</v>
      </c>
      <c r="AJ52" s="108">
        <v>0</v>
      </c>
      <c r="AK52" s="108">
        <v>0</v>
      </c>
      <c r="AL52" s="108">
        <v>1400</v>
      </c>
      <c r="AM52" s="108">
        <v>797.8</v>
      </c>
      <c r="AN52" s="108">
        <v>10150.0001</v>
      </c>
      <c r="AO52" s="108">
        <v>150</v>
      </c>
      <c r="AP52" s="108">
        <v>42831.2001</v>
      </c>
      <c r="AQ52" s="108">
        <v>29259</v>
      </c>
      <c r="AR52" s="108">
        <v>0</v>
      </c>
      <c r="AS52" s="108">
        <v>0</v>
      </c>
      <c r="AT52" s="108">
        <v>2300</v>
      </c>
      <c r="AU52" s="108">
        <v>1600</v>
      </c>
      <c r="AV52" s="108">
        <v>0</v>
      </c>
      <c r="AW52" s="108">
        <v>0</v>
      </c>
      <c r="AX52" s="108">
        <v>14748</v>
      </c>
      <c r="AY52" s="108">
        <v>5400</v>
      </c>
      <c r="AZ52" s="108">
        <v>0</v>
      </c>
      <c r="BA52" s="108">
        <v>0</v>
      </c>
    </row>
    <row r="53" spans="1:53" s="9" customFormat="1" ht="14.25" customHeight="1">
      <c r="A53" s="9" t="s">
        <v>2</v>
      </c>
      <c r="B53" s="10">
        <v>46</v>
      </c>
      <c r="C53" s="11" t="s">
        <v>69</v>
      </c>
      <c r="D53" s="12">
        <f>F53+H53</f>
        <v>55272.2</v>
      </c>
      <c r="E53" s="12">
        <f t="shared" si="4"/>
        <v>39156.878</v>
      </c>
      <c r="F53" s="12">
        <f>J53+N53+R53+V53+Z53+AD53+AH53+AL53+AP53+AT53+AX53</f>
        <v>36284.6</v>
      </c>
      <c r="G53" s="12">
        <f t="shared" si="5"/>
        <v>22929.992</v>
      </c>
      <c r="H53" s="12">
        <f t="shared" si="6"/>
        <v>18987.600000000002</v>
      </c>
      <c r="I53" s="12">
        <f t="shared" si="7"/>
        <v>16226.886</v>
      </c>
      <c r="J53" s="12">
        <v>20055</v>
      </c>
      <c r="K53" s="12">
        <v>13660.64</v>
      </c>
      <c r="L53" s="12">
        <v>15961.5</v>
      </c>
      <c r="M53" s="12">
        <v>13202.098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08">
        <v>1600</v>
      </c>
      <c r="W53" s="108">
        <v>496.584</v>
      </c>
      <c r="X53" s="108">
        <v>2981.0999</v>
      </c>
      <c r="Y53" s="108">
        <v>2979.788</v>
      </c>
      <c r="Z53" s="108">
        <v>600</v>
      </c>
      <c r="AA53" s="108">
        <v>30</v>
      </c>
      <c r="AB53" s="108">
        <v>0</v>
      </c>
      <c r="AC53" s="108">
        <v>0</v>
      </c>
      <c r="AD53" s="108">
        <v>640</v>
      </c>
      <c r="AE53" s="108">
        <v>90.7</v>
      </c>
      <c r="AF53" s="108">
        <v>0</v>
      </c>
      <c r="AG53" s="108">
        <v>0</v>
      </c>
      <c r="AH53" s="108">
        <v>0</v>
      </c>
      <c r="AI53" s="108">
        <v>0</v>
      </c>
      <c r="AJ53" s="108">
        <v>0</v>
      </c>
      <c r="AK53" s="108">
        <v>0</v>
      </c>
      <c r="AL53" s="108">
        <v>1000</v>
      </c>
      <c r="AM53" s="108">
        <v>600</v>
      </c>
      <c r="AN53" s="108">
        <v>45.0001</v>
      </c>
      <c r="AO53" s="108">
        <v>45</v>
      </c>
      <c r="AP53" s="108">
        <v>7400</v>
      </c>
      <c r="AQ53" s="108">
        <v>6405</v>
      </c>
      <c r="AR53" s="108">
        <v>0</v>
      </c>
      <c r="AS53" s="108">
        <v>0</v>
      </c>
      <c r="AT53" s="108">
        <v>1100</v>
      </c>
      <c r="AU53" s="108">
        <v>850</v>
      </c>
      <c r="AV53" s="108">
        <v>0</v>
      </c>
      <c r="AW53" s="108">
        <v>0</v>
      </c>
      <c r="AX53" s="108">
        <v>3889.6</v>
      </c>
      <c r="AY53" s="108">
        <v>797.068</v>
      </c>
      <c r="AZ53" s="108">
        <v>0</v>
      </c>
      <c r="BA53" s="108">
        <v>0</v>
      </c>
    </row>
    <row r="54" spans="1:53" s="9" customFormat="1" ht="14.25" customHeight="1">
      <c r="A54" s="9" t="s">
        <v>2</v>
      </c>
      <c r="B54" s="10">
        <v>47</v>
      </c>
      <c r="C54" s="11" t="s">
        <v>70</v>
      </c>
      <c r="D54" s="12">
        <f>F54+H54</f>
        <v>49738.3</v>
      </c>
      <c r="E54" s="12">
        <f t="shared" si="4"/>
        <v>27580.68</v>
      </c>
      <c r="F54" s="12">
        <f>J54+N54+R54+V54+Z54+AD54+AH54+AL54+AP54+AT54+AX54</f>
        <v>37580</v>
      </c>
      <c r="G54" s="12">
        <f t="shared" si="5"/>
        <v>21934.88</v>
      </c>
      <c r="H54" s="12">
        <f t="shared" si="6"/>
        <v>12158.3</v>
      </c>
      <c r="I54" s="12">
        <f t="shared" si="7"/>
        <v>5645.8</v>
      </c>
      <c r="J54" s="12">
        <v>20110</v>
      </c>
      <c r="K54" s="12">
        <v>13402.68</v>
      </c>
      <c r="L54" s="12">
        <v>10057</v>
      </c>
      <c r="M54" s="12">
        <v>3779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08">
        <v>2220</v>
      </c>
      <c r="W54" s="108">
        <v>409.2</v>
      </c>
      <c r="X54" s="108">
        <v>0</v>
      </c>
      <c r="Y54" s="108">
        <v>-233.2</v>
      </c>
      <c r="Z54" s="108">
        <v>100</v>
      </c>
      <c r="AA54" s="108">
        <v>0</v>
      </c>
      <c r="AB54" s="108">
        <v>0</v>
      </c>
      <c r="AC54" s="108">
        <v>0</v>
      </c>
      <c r="AD54" s="108">
        <v>750</v>
      </c>
      <c r="AE54" s="108">
        <v>613</v>
      </c>
      <c r="AF54" s="108">
        <v>2101.3</v>
      </c>
      <c r="AG54" s="108">
        <v>2100</v>
      </c>
      <c r="AH54" s="108">
        <v>0</v>
      </c>
      <c r="AI54" s="108">
        <v>0</v>
      </c>
      <c r="AJ54" s="108">
        <v>0</v>
      </c>
      <c r="AK54" s="108">
        <v>0</v>
      </c>
      <c r="AL54" s="108">
        <v>550</v>
      </c>
      <c r="AM54" s="108">
        <v>200</v>
      </c>
      <c r="AN54" s="108">
        <v>0</v>
      </c>
      <c r="AO54" s="108">
        <v>0</v>
      </c>
      <c r="AP54" s="108">
        <v>4000</v>
      </c>
      <c r="AQ54" s="108">
        <v>3500</v>
      </c>
      <c r="AR54" s="108">
        <v>0</v>
      </c>
      <c r="AS54" s="108">
        <v>0</v>
      </c>
      <c r="AT54" s="108">
        <v>3500</v>
      </c>
      <c r="AU54" s="108">
        <v>2110</v>
      </c>
      <c r="AV54" s="108">
        <v>0</v>
      </c>
      <c r="AW54" s="108">
        <v>0</v>
      </c>
      <c r="AX54" s="108">
        <v>6350</v>
      </c>
      <c r="AY54" s="108">
        <v>1700</v>
      </c>
      <c r="AZ54" s="108">
        <v>0</v>
      </c>
      <c r="BA54" s="108">
        <v>0</v>
      </c>
    </row>
    <row r="55" spans="1:53" s="9" customFormat="1" ht="14.25" customHeight="1">
      <c r="A55" s="9" t="s">
        <v>2</v>
      </c>
      <c r="B55" s="10">
        <v>48</v>
      </c>
      <c r="C55" s="11" t="s">
        <v>71</v>
      </c>
      <c r="D55" s="12">
        <f>F55+H55</f>
        <v>207556.70020000002</v>
      </c>
      <c r="E55" s="12">
        <f t="shared" si="4"/>
        <v>83629.138</v>
      </c>
      <c r="F55" s="12">
        <f>J55+N55+R55+V55+Z55+AD55+AH55+AL55+AP55+AT55+AX55</f>
        <v>100463.60010000001</v>
      </c>
      <c r="G55" s="12">
        <f t="shared" si="5"/>
        <v>63222.008</v>
      </c>
      <c r="H55" s="12">
        <f t="shared" si="6"/>
        <v>107093.1001</v>
      </c>
      <c r="I55" s="12">
        <f t="shared" si="7"/>
        <v>20407.13</v>
      </c>
      <c r="J55" s="12">
        <v>28280.8</v>
      </c>
      <c r="K55" s="12">
        <v>18458.858</v>
      </c>
      <c r="L55" s="12">
        <v>18355.3</v>
      </c>
      <c r="M55" s="12">
        <v>12131.9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08">
        <v>3459.2</v>
      </c>
      <c r="W55" s="108">
        <v>970</v>
      </c>
      <c r="X55" s="108">
        <v>34697.8001</v>
      </c>
      <c r="Y55" s="108">
        <v>7277.03</v>
      </c>
      <c r="Z55" s="108">
        <v>5060</v>
      </c>
      <c r="AA55" s="108">
        <v>4450.85</v>
      </c>
      <c r="AB55" s="108">
        <v>1155.4</v>
      </c>
      <c r="AC55" s="108">
        <v>998.2</v>
      </c>
      <c r="AD55" s="108">
        <v>7000</v>
      </c>
      <c r="AE55" s="108">
        <v>4392</v>
      </c>
      <c r="AF55" s="108">
        <v>0</v>
      </c>
      <c r="AG55" s="108">
        <v>0</v>
      </c>
      <c r="AH55" s="108">
        <v>0</v>
      </c>
      <c r="AI55" s="108">
        <v>0</v>
      </c>
      <c r="AJ55" s="108">
        <v>0</v>
      </c>
      <c r="AK55" s="108">
        <v>0</v>
      </c>
      <c r="AL55" s="108">
        <v>1400</v>
      </c>
      <c r="AM55" s="108">
        <v>200</v>
      </c>
      <c r="AN55" s="108">
        <v>0</v>
      </c>
      <c r="AO55" s="108">
        <v>0</v>
      </c>
      <c r="AP55" s="108">
        <v>34163.6001</v>
      </c>
      <c r="AQ55" s="108">
        <v>19267.5</v>
      </c>
      <c r="AR55" s="108">
        <v>52884.6</v>
      </c>
      <c r="AS55" s="108">
        <v>0</v>
      </c>
      <c r="AT55" s="108">
        <v>3500</v>
      </c>
      <c r="AU55" s="108">
        <v>2740</v>
      </c>
      <c r="AV55" s="108">
        <v>0</v>
      </c>
      <c r="AW55" s="108">
        <v>0</v>
      </c>
      <c r="AX55" s="108">
        <v>17600</v>
      </c>
      <c r="AY55" s="108">
        <v>12742.8</v>
      </c>
      <c r="AZ55" s="108">
        <v>0</v>
      </c>
      <c r="BA55" s="108">
        <v>0</v>
      </c>
    </row>
    <row r="56" spans="1:53" s="9" customFormat="1" ht="14.25" customHeight="1">
      <c r="A56" s="9" t="s">
        <v>2</v>
      </c>
      <c r="B56" s="10">
        <v>49</v>
      </c>
      <c r="C56" s="11" t="s">
        <v>72</v>
      </c>
      <c r="D56" s="12">
        <f>F56+H56</f>
        <v>122160.5</v>
      </c>
      <c r="E56" s="12">
        <f t="shared" si="4"/>
        <v>74315.431</v>
      </c>
      <c r="F56" s="12">
        <f>J56+N56+R56+V56+Z56+AD56+AH56+AL56+AP56+AT56+AX56</f>
        <v>112994.7</v>
      </c>
      <c r="G56" s="12">
        <f t="shared" si="5"/>
        <v>70271.536</v>
      </c>
      <c r="H56" s="12">
        <f t="shared" si="6"/>
        <v>9165.8</v>
      </c>
      <c r="I56" s="12">
        <f t="shared" si="7"/>
        <v>4043.8950000000004</v>
      </c>
      <c r="J56" s="12">
        <v>41976.4</v>
      </c>
      <c r="K56" s="12">
        <v>30408.187</v>
      </c>
      <c r="L56" s="12">
        <v>9915.8</v>
      </c>
      <c r="M56" s="12">
        <v>4186.34</v>
      </c>
      <c r="N56" s="12">
        <v>100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08">
        <v>3317</v>
      </c>
      <c r="W56" s="108">
        <v>1284.58</v>
      </c>
      <c r="X56" s="108">
        <v>-3200</v>
      </c>
      <c r="Y56" s="108">
        <v>-2146.845</v>
      </c>
      <c r="Z56" s="108">
        <v>3478</v>
      </c>
      <c r="AA56" s="108">
        <v>1647</v>
      </c>
      <c r="AB56" s="108">
        <v>0</v>
      </c>
      <c r="AC56" s="108">
        <v>0</v>
      </c>
      <c r="AD56" s="108">
        <v>1357</v>
      </c>
      <c r="AE56" s="108">
        <v>867.019</v>
      </c>
      <c r="AF56" s="108">
        <v>2140</v>
      </c>
      <c r="AG56" s="108">
        <v>1944.4</v>
      </c>
      <c r="AH56" s="108">
        <v>0</v>
      </c>
      <c r="AI56" s="108">
        <v>0</v>
      </c>
      <c r="AJ56" s="108">
        <v>0</v>
      </c>
      <c r="AK56" s="108">
        <v>0</v>
      </c>
      <c r="AL56" s="108">
        <v>8942.4</v>
      </c>
      <c r="AM56" s="108">
        <v>6216.479</v>
      </c>
      <c r="AN56" s="108">
        <v>60</v>
      </c>
      <c r="AO56" s="108">
        <v>60</v>
      </c>
      <c r="AP56" s="108">
        <v>42446.7</v>
      </c>
      <c r="AQ56" s="108">
        <v>28603.271</v>
      </c>
      <c r="AR56" s="108">
        <v>250</v>
      </c>
      <c r="AS56" s="108">
        <v>0</v>
      </c>
      <c r="AT56" s="108">
        <v>1250</v>
      </c>
      <c r="AU56" s="108">
        <v>1245</v>
      </c>
      <c r="AV56" s="108">
        <v>0</v>
      </c>
      <c r="AW56" s="108">
        <v>0</v>
      </c>
      <c r="AX56" s="108">
        <v>10127.2</v>
      </c>
      <c r="AY56" s="108">
        <v>0</v>
      </c>
      <c r="AZ56" s="108">
        <v>0</v>
      </c>
      <c r="BA56" s="108">
        <v>0</v>
      </c>
    </row>
    <row r="57" spans="1:53" s="9" customFormat="1" ht="14.25" customHeight="1">
      <c r="A57" s="9" t="s">
        <v>2</v>
      </c>
      <c r="B57" s="10">
        <v>50</v>
      </c>
      <c r="C57" s="11" t="s">
        <v>73</v>
      </c>
      <c r="D57" s="12">
        <f>F57+H57</f>
        <v>8898.699999999999</v>
      </c>
      <c r="E57" s="12">
        <f t="shared" si="4"/>
        <v>6250.543</v>
      </c>
      <c r="F57" s="12">
        <f>J57+N57+R57+V57+Z57+AD57+AH57+AL57+AP57+AT57+AX57</f>
        <v>8898.699999999999</v>
      </c>
      <c r="G57" s="12">
        <f t="shared" si="5"/>
        <v>6250.543</v>
      </c>
      <c r="H57" s="12">
        <f t="shared" si="6"/>
        <v>0</v>
      </c>
      <c r="I57" s="12">
        <f t="shared" si="7"/>
        <v>0</v>
      </c>
      <c r="J57" s="12">
        <v>7076.8</v>
      </c>
      <c r="K57" s="12">
        <v>5700.543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08">
        <v>920</v>
      </c>
      <c r="W57" s="108">
        <v>200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0</v>
      </c>
      <c r="AG57" s="108">
        <v>0</v>
      </c>
      <c r="AH57" s="108">
        <v>0</v>
      </c>
      <c r="AI57" s="108">
        <v>0</v>
      </c>
      <c r="AJ57" s="108">
        <v>0</v>
      </c>
      <c r="AK57" s="108">
        <v>0</v>
      </c>
      <c r="AL57" s="108">
        <v>300</v>
      </c>
      <c r="AM57" s="108">
        <v>0</v>
      </c>
      <c r="AN57" s="108">
        <v>0</v>
      </c>
      <c r="AO57" s="108">
        <v>0</v>
      </c>
      <c r="AP57" s="108">
        <v>0</v>
      </c>
      <c r="AQ57" s="108">
        <v>0</v>
      </c>
      <c r="AR57" s="108">
        <v>0</v>
      </c>
      <c r="AS57" s="108">
        <v>0</v>
      </c>
      <c r="AT57" s="108">
        <v>350</v>
      </c>
      <c r="AU57" s="108">
        <v>350</v>
      </c>
      <c r="AV57" s="108">
        <v>0</v>
      </c>
      <c r="AW57" s="108">
        <v>0</v>
      </c>
      <c r="AX57" s="108">
        <v>251.9</v>
      </c>
      <c r="AY57" s="108">
        <v>0</v>
      </c>
      <c r="AZ57" s="108">
        <v>0</v>
      </c>
      <c r="BA57" s="108">
        <v>0</v>
      </c>
    </row>
    <row r="58" spans="1:53" s="9" customFormat="1" ht="14.25" customHeight="1">
      <c r="A58" s="9" t="s">
        <v>2</v>
      </c>
      <c r="B58" s="10">
        <v>51</v>
      </c>
      <c r="C58" s="11" t="s">
        <v>74</v>
      </c>
      <c r="D58" s="12">
        <f>F58+H58</f>
        <v>15818.4</v>
      </c>
      <c r="E58" s="12">
        <f t="shared" si="4"/>
        <v>8941.776</v>
      </c>
      <c r="F58" s="12">
        <f>J58+N58+R58+V58+Z58+AD58+AH58+AL58+AP58+AT58+AX58</f>
        <v>15791.9</v>
      </c>
      <c r="G58" s="12">
        <f t="shared" si="5"/>
        <v>8941.776</v>
      </c>
      <c r="H58" s="12">
        <f t="shared" si="6"/>
        <v>26.5</v>
      </c>
      <c r="I58" s="12">
        <f t="shared" si="7"/>
        <v>0</v>
      </c>
      <c r="J58" s="12">
        <v>8733.8</v>
      </c>
      <c r="K58" s="12">
        <v>5568.849</v>
      </c>
      <c r="L58" s="12">
        <v>26.5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08">
        <v>1320</v>
      </c>
      <c r="W58" s="108">
        <v>675</v>
      </c>
      <c r="X58" s="108">
        <v>0</v>
      </c>
      <c r="Y58" s="108">
        <v>0</v>
      </c>
      <c r="Z58" s="108">
        <v>0</v>
      </c>
      <c r="AA58" s="108">
        <v>0</v>
      </c>
      <c r="AB58" s="108">
        <v>0</v>
      </c>
      <c r="AC58" s="108">
        <v>0</v>
      </c>
      <c r="AD58" s="108">
        <v>0</v>
      </c>
      <c r="AE58" s="108">
        <v>0</v>
      </c>
      <c r="AF58" s="108">
        <v>0</v>
      </c>
      <c r="AG58" s="108">
        <v>0</v>
      </c>
      <c r="AH58" s="108">
        <v>0</v>
      </c>
      <c r="AI58" s="108">
        <v>0</v>
      </c>
      <c r="AJ58" s="108">
        <v>0</v>
      </c>
      <c r="AK58" s="108">
        <v>0</v>
      </c>
      <c r="AL58" s="108">
        <v>400</v>
      </c>
      <c r="AM58" s="108">
        <v>0</v>
      </c>
      <c r="AN58" s="108">
        <v>0</v>
      </c>
      <c r="AO58" s="108">
        <v>0</v>
      </c>
      <c r="AP58" s="108">
        <v>3521.4</v>
      </c>
      <c r="AQ58" s="108">
        <v>1997.927</v>
      </c>
      <c r="AR58" s="108">
        <v>0</v>
      </c>
      <c r="AS58" s="108">
        <v>0</v>
      </c>
      <c r="AT58" s="108">
        <v>1000</v>
      </c>
      <c r="AU58" s="108">
        <v>700</v>
      </c>
      <c r="AV58" s="108">
        <v>0</v>
      </c>
      <c r="AW58" s="108">
        <v>0</v>
      </c>
      <c r="AX58" s="108">
        <v>816.7</v>
      </c>
      <c r="AY58" s="108">
        <v>0</v>
      </c>
      <c r="AZ58" s="108">
        <v>0</v>
      </c>
      <c r="BA58" s="108">
        <v>0</v>
      </c>
    </row>
    <row r="59" spans="1:53" s="9" customFormat="1" ht="14.25" customHeight="1">
      <c r="A59" s="9" t="s">
        <v>2</v>
      </c>
      <c r="B59" s="10">
        <v>52</v>
      </c>
      <c r="C59" s="11" t="s">
        <v>75</v>
      </c>
      <c r="D59" s="12">
        <f>F59+H59</f>
        <v>11137.6</v>
      </c>
      <c r="E59" s="12">
        <f t="shared" si="4"/>
        <v>5996.8279999999995</v>
      </c>
      <c r="F59" s="12">
        <f>J59+N59+R59+V59+Z59+AD59+AH59+AL59+AP59+AT59+AX59</f>
        <v>10937.6</v>
      </c>
      <c r="G59" s="12">
        <f t="shared" si="5"/>
        <v>5981.8279999999995</v>
      </c>
      <c r="H59" s="12">
        <f t="shared" si="6"/>
        <v>200</v>
      </c>
      <c r="I59" s="12">
        <f t="shared" si="7"/>
        <v>15</v>
      </c>
      <c r="J59" s="12">
        <v>5770.5</v>
      </c>
      <c r="K59" s="12">
        <v>3786.96</v>
      </c>
      <c r="L59" s="12">
        <v>185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08">
        <v>600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0</v>
      </c>
      <c r="AC59" s="108">
        <v>0</v>
      </c>
      <c r="AD59" s="108">
        <v>0</v>
      </c>
      <c r="AE59" s="108">
        <v>0</v>
      </c>
      <c r="AF59" s="108">
        <v>0</v>
      </c>
      <c r="AG59" s="108">
        <v>0</v>
      </c>
      <c r="AH59" s="108">
        <v>0</v>
      </c>
      <c r="AI59" s="108">
        <v>0</v>
      </c>
      <c r="AJ59" s="108">
        <v>0</v>
      </c>
      <c r="AK59" s="108">
        <v>0</v>
      </c>
      <c r="AL59" s="108">
        <v>2569.5</v>
      </c>
      <c r="AM59" s="108">
        <v>1729.868</v>
      </c>
      <c r="AN59" s="108">
        <v>15</v>
      </c>
      <c r="AO59" s="108">
        <v>15</v>
      </c>
      <c r="AP59" s="108">
        <v>60</v>
      </c>
      <c r="AQ59" s="108">
        <v>0</v>
      </c>
      <c r="AR59" s="108">
        <v>0</v>
      </c>
      <c r="AS59" s="108">
        <v>0</v>
      </c>
      <c r="AT59" s="108">
        <v>600</v>
      </c>
      <c r="AU59" s="108">
        <v>450</v>
      </c>
      <c r="AV59" s="108">
        <v>0</v>
      </c>
      <c r="AW59" s="108">
        <v>0</v>
      </c>
      <c r="AX59" s="108">
        <v>1337.6</v>
      </c>
      <c r="AY59" s="108">
        <v>15</v>
      </c>
      <c r="AZ59" s="108">
        <v>0</v>
      </c>
      <c r="BA59" s="108">
        <v>0</v>
      </c>
    </row>
    <row r="60" spans="1:53" s="9" customFormat="1" ht="14.25" customHeight="1">
      <c r="A60" s="9" t="s">
        <v>2</v>
      </c>
      <c r="B60" s="10">
        <v>53</v>
      </c>
      <c r="C60" s="11" t="s">
        <v>76</v>
      </c>
      <c r="D60" s="12">
        <f>F60+H60</f>
        <v>24752.800000000003</v>
      </c>
      <c r="E60" s="12">
        <f t="shared" si="4"/>
        <v>14469.434999999998</v>
      </c>
      <c r="F60" s="12">
        <f>J60+N60+R60+V60+Z60+AD60+AH60+AL60+AP60+AT60+AX60</f>
        <v>24252.800000000003</v>
      </c>
      <c r="G60" s="12">
        <f t="shared" si="5"/>
        <v>14298.434999999998</v>
      </c>
      <c r="H60" s="12">
        <f t="shared" si="6"/>
        <v>500</v>
      </c>
      <c r="I60" s="12">
        <f t="shared" si="7"/>
        <v>171</v>
      </c>
      <c r="J60" s="12">
        <v>13875.4</v>
      </c>
      <c r="K60" s="12">
        <v>9155.204</v>
      </c>
      <c r="L60" s="12">
        <v>500</v>
      </c>
      <c r="M60" s="12">
        <v>171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08">
        <v>800</v>
      </c>
      <c r="W60" s="108">
        <v>50</v>
      </c>
      <c r="X60" s="108">
        <v>0</v>
      </c>
      <c r="Y60" s="108">
        <v>0</v>
      </c>
      <c r="Z60" s="108">
        <v>50</v>
      </c>
      <c r="AA60" s="108">
        <v>0</v>
      </c>
      <c r="AB60" s="108">
        <v>0</v>
      </c>
      <c r="AC60" s="108">
        <v>0</v>
      </c>
      <c r="AD60" s="108">
        <v>0</v>
      </c>
      <c r="AE60" s="108">
        <v>0</v>
      </c>
      <c r="AF60" s="108">
        <v>0</v>
      </c>
      <c r="AG60" s="108">
        <v>0</v>
      </c>
      <c r="AH60" s="108">
        <v>0</v>
      </c>
      <c r="AI60" s="108">
        <v>0</v>
      </c>
      <c r="AJ60" s="108">
        <v>0</v>
      </c>
      <c r="AK60" s="108">
        <v>0</v>
      </c>
      <c r="AL60" s="108">
        <v>520</v>
      </c>
      <c r="AM60" s="108">
        <v>65.38</v>
      </c>
      <c r="AN60" s="108">
        <v>0</v>
      </c>
      <c r="AO60" s="108">
        <v>0</v>
      </c>
      <c r="AP60" s="108">
        <v>7327</v>
      </c>
      <c r="AQ60" s="108">
        <v>4286.851</v>
      </c>
      <c r="AR60" s="108">
        <v>0</v>
      </c>
      <c r="AS60" s="108">
        <v>0</v>
      </c>
      <c r="AT60" s="108">
        <v>957.4</v>
      </c>
      <c r="AU60" s="108">
        <v>570</v>
      </c>
      <c r="AV60" s="108">
        <v>0</v>
      </c>
      <c r="AW60" s="108">
        <v>0</v>
      </c>
      <c r="AX60" s="108">
        <v>723</v>
      </c>
      <c r="AY60" s="108">
        <v>171</v>
      </c>
      <c r="AZ60" s="108">
        <v>0</v>
      </c>
      <c r="BA60" s="108">
        <v>0</v>
      </c>
    </row>
    <row r="61" spans="1:53" s="9" customFormat="1" ht="14.25" customHeight="1">
      <c r="A61" s="9" t="s">
        <v>2</v>
      </c>
      <c r="B61" s="10">
        <v>54</v>
      </c>
      <c r="C61" s="11" t="s">
        <v>77</v>
      </c>
      <c r="D61" s="12">
        <f>F61+H61</f>
        <v>4939</v>
      </c>
      <c r="E61" s="12">
        <f t="shared" si="4"/>
        <v>3186.75</v>
      </c>
      <c r="F61" s="12">
        <f>J61+N61+R61+V61+Z61+AD61+AH61+AL61+AP61+AT61+AX61</f>
        <v>4939</v>
      </c>
      <c r="G61" s="12">
        <f t="shared" si="5"/>
        <v>3186.75</v>
      </c>
      <c r="H61" s="12">
        <f t="shared" si="6"/>
        <v>0</v>
      </c>
      <c r="I61" s="12">
        <f t="shared" si="7"/>
        <v>0</v>
      </c>
      <c r="J61" s="12">
        <v>3999</v>
      </c>
      <c r="K61" s="12">
        <v>3086.75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08">
        <v>600</v>
      </c>
      <c r="W61" s="108">
        <v>0</v>
      </c>
      <c r="X61" s="108">
        <v>0</v>
      </c>
      <c r="Y61" s="108">
        <v>0</v>
      </c>
      <c r="Z61" s="108">
        <v>0</v>
      </c>
      <c r="AA61" s="108">
        <v>0</v>
      </c>
      <c r="AB61" s="108">
        <v>0</v>
      </c>
      <c r="AC61" s="108">
        <v>0</v>
      </c>
      <c r="AD61" s="108">
        <v>0</v>
      </c>
      <c r="AE61" s="108">
        <v>0</v>
      </c>
      <c r="AF61" s="108">
        <v>0</v>
      </c>
      <c r="AG61" s="108">
        <v>0</v>
      </c>
      <c r="AH61" s="108">
        <v>0</v>
      </c>
      <c r="AI61" s="108">
        <v>0</v>
      </c>
      <c r="AJ61" s="108">
        <v>0</v>
      </c>
      <c r="AK61" s="108">
        <v>0</v>
      </c>
      <c r="AL61" s="108">
        <v>0</v>
      </c>
      <c r="AM61" s="108">
        <v>0</v>
      </c>
      <c r="AN61" s="108">
        <v>0</v>
      </c>
      <c r="AO61" s="108">
        <v>0</v>
      </c>
      <c r="AP61" s="108">
        <v>0</v>
      </c>
      <c r="AQ61" s="108">
        <v>0</v>
      </c>
      <c r="AR61" s="108">
        <v>0</v>
      </c>
      <c r="AS61" s="108">
        <v>0</v>
      </c>
      <c r="AT61" s="108">
        <v>100</v>
      </c>
      <c r="AU61" s="108">
        <v>100</v>
      </c>
      <c r="AV61" s="108">
        <v>0</v>
      </c>
      <c r="AW61" s="108">
        <v>0</v>
      </c>
      <c r="AX61" s="108">
        <v>240</v>
      </c>
      <c r="AY61" s="108">
        <v>0</v>
      </c>
      <c r="AZ61" s="108">
        <v>0</v>
      </c>
      <c r="BA61" s="108">
        <v>0</v>
      </c>
    </row>
    <row r="62" spans="1:53" s="9" customFormat="1" ht="14.25" customHeight="1">
      <c r="A62" s="9" t="s">
        <v>2</v>
      </c>
      <c r="B62" s="10">
        <v>55</v>
      </c>
      <c r="C62" s="11" t="s">
        <v>78</v>
      </c>
      <c r="D62" s="12">
        <f>F62+H62</f>
        <v>4625</v>
      </c>
      <c r="E62" s="12">
        <f t="shared" si="4"/>
        <v>2984.8</v>
      </c>
      <c r="F62" s="12">
        <f>J62+N62+R62+V62+Z62+AD62+AH62+AL62+AP62+AT62+AX62</f>
        <v>4625</v>
      </c>
      <c r="G62" s="12">
        <f t="shared" si="5"/>
        <v>2984.8</v>
      </c>
      <c r="H62" s="12">
        <f t="shared" si="6"/>
        <v>0</v>
      </c>
      <c r="I62" s="12">
        <f t="shared" si="7"/>
        <v>0</v>
      </c>
      <c r="J62" s="12">
        <v>4520</v>
      </c>
      <c r="K62" s="12">
        <v>2984.8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08">
        <v>0</v>
      </c>
      <c r="W62" s="108">
        <v>0</v>
      </c>
      <c r="X62" s="108">
        <v>0</v>
      </c>
      <c r="Y62" s="108">
        <v>0</v>
      </c>
      <c r="Z62" s="108">
        <v>0</v>
      </c>
      <c r="AA62" s="108">
        <v>0</v>
      </c>
      <c r="AB62" s="108">
        <v>0</v>
      </c>
      <c r="AC62" s="108">
        <v>0</v>
      </c>
      <c r="AD62" s="108">
        <v>0</v>
      </c>
      <c r="AE62" s="108">
        <v>0</v>
      </c>
      <c r="AF62" s="108">
        <v>0</v>
      </c>
      <c r="AG62" s="108">
        <v>0</v>
      </c>
      <c r="AH62" s="108">
        <v>0</v>
      </c>
      <c r="AI62" s="108">
        <v>0</v>
      </c>
      <c r="AJ62" s="108">
        <v>0</v>
      </c>
      <c r="AK62" s="108">
        <v>0</v>
      </c>
      <c r="AL62" s="108">
        <v>0</v>
      </c>
      <c r="AM62" s="108">
        <v>0</v>
      </c>
      <c r="AN62" s="108">
        <v>0</v>
      </c>
      <c r="AO62" s="108">
        <v>0</v>
      </c>
      <c r="AP62" s="108">
        <v>0</v>
      </c>
      <c r="AQ62" s="108">
        <v>0</v>
      </c>
      <c r="AR62" s="108">
        <v>0</v>
      </c>
      <c r="AS62" s="108">
        <v>0</v>
      </c>
      <c r="AT62" s="108">
        <v>0</v>
      </c>
      <c r="AU62" s="108">
        <v>0</v>
      </c>
      <c r="AV62" s="108">
        <v>0</v>
      </c>
      <c r="AW62" s="108">
        <v>0</v>
      </c>
      <c r="AX62" s="108">
        <v>105</v>
      </c>
      <c r="AY62" s="108">
        <v>0</v>
      </c>
      <c r="AZ62" s="108">
        <v>0</v>
      </c>
      <c r="BA62" s="108">
        <v>0</v>
      </c>
    </row>
    <row r="63" spans="1:53" s="9" customFormat="1" ht="14.25" customHeight="1">
      <c r="A63" s="9" t="s">
        <v>2</v>
      </c>
      <c r="B63" s="10">
        <v>56</v>
      </c>
      <c r="C63" s="11" t="s">
        <v>79</v>
      </c>
      <c r="D63" s="12">
        <f>F63+H63</f>
        <v>10434.4</v>
      </c>
      <c r="E63" s="12">
        <f t="shared" si="4"/>
        <v>6505</v>
      </c>
      <c r="F63" s="12">
        <f>J63+N63+R63+V63+Z63+AD63+AH63+AL63+AP63+AT63+AX63</f>
        <v>9984.4</v>
      </c>
      <c r="G63" s="12">
        <f t="shared" si="5"/>
        <v>6055</v>
      </c>
      <c r="H63" s="12">
        <f t="shared" si="6"/>
        <v>450</v>
      </c>
      <c r="I63" s="12">
        <f t="shared" si="7"/>
        <v>450</v>
      </c>
      <c r="J63" s="12">
        <v>7700</v>
      </c>
      <c r="K63" s="12">
        <v>5605</v>
      </c>
      <c r="L63" s="12">
        <v>1000</v>
      </c>
      <c r="M63" s="12">
        <v>130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08">
        <v>750</v>
      </c>
      <c r="W63" s="108">
        <v>150</v>
      </c>
      <c r="X63" s="108">
        <v>-3000</v>
      </c>
      <c r="Y63" s="108">
        <v>0</v>
      </c>
      <c r="Z63" s="108">
        <v>0</v>
      </c>
      <c r="AA63" s="108">
        <v>0</v>
      </c>
      <c r="AB63" s="108">
        <v>0</v>
      </c>
      <c r="AC63" s="108">
        <v>0</v>
      </c>
      <c r="AD63" s="108">
        <v>0</v>
      </c>
      <c r="AE63" s="108">
        <v>0</v>
      </c>
      <c r="AF63" s="108">
        <v>2450</v>
      </c>
      <c r="AG63" s="108">
        <v>320</v>
      </c>
      <c r="AH63" s="108">
        <v>0</v>
      </c>
      <c r="AI63" s="108">
        <v>0</v>
      </c>
      <c r="AJ63" s="108">
        <v>0</v>
      </c>
      <c r="AK63" s="108">
        <v>0</v>
      </c>
      <c r="AL63" s="108">
        <v>0</v>
      </c>
      <c r="AM63" s="108">
        <v>0</v>
      </c>
      <c r="AN63" s="108">
        <v>0</v>
      </c>
      <c r="AO63" s="108">
        <v>0</v>
      </c>
      <c r="AP63" s="108">
        <v>0</v>
      </c>
      <c r="AQ63" s="108">
        <v>0</v>
      </c>
      <c r="AR63" s="108">
        <v>0</v>
      </c>
      <c r="AS63" s="108">
        <v>0</v>
      </c>
      <c r="AT63" s="108">
        <v>300</v>
      </c>
      <c r="AU63" s="108">
        <v>300</v>
      </c>
      <c r="AV63" s="108">
        <v>0</v>
      </c>
      <c r="AW63" s="108">
        <v>0</v>
      </c>
      <c r="AX63" s="108">
        <v>1234.4</v>
      </c>
      <c r="AY63" s="108">
        <v>0</v>
      </c>
      <c r="AZ63" s="108">
        <v>0</v>
      </c>
      <c r="BA63" s="108">
        <v>0</v>
      </c>
    </row>
    <row r="64" spans="1:53" s="9" customFormat="1" ht="14.25" customHeight="1">
      <c r="A64" s="9" t="s">
        <v>2</v>
      </c>
      <c r="B64" s="10">
        <v>57</v>
      </c>
      <c r="C64" s="11" t="s">
        <v>80</v>
      </c>
      <c r="D64" s="12">
        <f>F64+H64</f>
        <v>15620.8</v>
      </c>
      <c r="E64" s="12">
        <f t="shared" si="4"/>
        <v>7503.027</v>
      </c>
      <c r="F64" s="12">
        <f>J64+N64+R64+V64+Z64+AD64+AH64+AL64+AP64+AT64+AX64</f>
        <v>13120.8</v>
      </c>
      <c r="G64" s="12">
        <f t="shared" si="5"/>
        <v>7565.127</v>
      </c>
      <c r="H64" s="12">
        <f t="shared" si="6"/>
        <v>2500</v>
      </c>
      <c r="I64" s="12">
        <f t="shared" si="7"/>
        <v>-62.10000000000002</v>
      </c>
      <c r="J64" s="12">
        <v>7053.4</v>
      </c>
      <c r="K64" s="12">
        <v>5442.446</v>
      </c>
      <c r="L64" s="12">
        <v>2732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08">
        <v>600</v>
      </c>
      <c r="W64" s="108">
        <v>0</v>
      </c>
      <c r="X64" s="108">
        <v>-432</v>
      </c>
      <c r="Y64" s="108">
        <v>-262.1</v>
      </c>
      <c r="Z64" s="108">
        <v>50</v>
      </c>
      <c r="AA64" s="108">
        <v>0</v>
      </c>
      <c r="AB64" s="108">
        <v>0</v>
      </c>
      <c r="AC64" s="108">
        <v>0</v>
      </c>
      <c r="AD64" s="108">
        <v>0</v>
      </c>
      <c r="AE64" s="108">
        <v>0</v>
      </c>
      <c r="AF64" s="108">
        <v>200</v>
      </c>
      <c r="AG64" s="108">
        <v>200</v>
      </c>
      <c r="AH64" s="108">
        <v>0</v>
      </c>
      <c r="AI64" s="108">
        <v>0</v>
      </c>
      <c r="AJ64" s="108">
        <v>0</v>
      </c>
      <c r="AK64" s="108">
        <v>0</v>
      </c>
      <c r="AL64" s="108">
        <v>0</v>
      </c>
      <c r="AM64" s="108">
        <v>0</v>
      </c>
      <c r="AN64" s="108">
        <v>0</v>
      </c>
      <c r="AO64" s="108">
        <v>0</v>
      </c>
      <c r="AP64" s="108">
        <v>2717.4</v>
      </c>
      <c r="AQ64" s="108">
        <v>1922.681</v>
      </c>
      <c r="AR64" s="108">
        <v>0</v>
      </c>
      <c r="AS64" s="108">
        <v>0</v>
      </c>
      <c r="AT64" s="108">
        <v>0</v>
      </c>
      <c r="AU64" s="108">
        <v>0</v>
      </c>
      <c r="AV64" s="108">
        <v>0</v>
      </c>
      <c r="AW64" s="108">
        <v>0</v>
      </c>
      <c r="AX64" s="108">
        <v>2700</v>
      </c>
      <c r="AY64" s="108">
        <v>200</v>
      </c>
      <c r="AZ64" s="108">
        <v>0</v>
      </c>
      <c r="BA64" s="108">
        <v>0</v>
      </c>
    </row>
    <row r="65" spans="1:53" s="9" customFormat="1" ht="14.25" customHeight="1">
      <c r="A65" s="9" t="s">
        <v>2</v>
      </c>
      <c r="B65" s="10">
        <v>58</v>
      </c>
      <c r="C65" s="11" t="s">
        <v>81</v>
      </c>
      <c r="D65" s="12">
        <f>F65+H65</f>
        <v>4080</v>
      </c>
      <c r="E65" s="12">
        <f t="shared" si="4"/>
        <v>3015.716</v>
      </c>
      <c r="F65" s="12">
        <f>J65+N65+R65+V65+Z65+AD65+AH65+AL65+AP65+AT65+AX65</f>
        <v>4080</v>
      </c>
      <c r="G65" s="12">
        <f t="shared" si="5"/>
        <v>3030.5</v>
      </c>
      <c r="H65" s="12">
        <f t="shared" si="6"/>
        <v>0</v>
      </c>
      <c r="I65" s="12">
        <f t="shared" si="7"/>
        <v>-14.784</v>
      </c>
      <c r="J65" s="12">
        <v>3839</v>
      </c>
      <c r="K65" s="12">
        <v>2789.5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08">
        <v>141</v>
      </c>
      <c r="W65" s="108">
        <v>141</v>
      </c>
      <c r="X65" s="108">
        <v>0</v>
      </c>
      <c r="Y65" s="108">
        <v>-14.784</v>
      </c>
      <c r="Z65" s="108">
        <v>0</v>
      </c>
      <c r="AA65" s="108">
        <v>0</v>
      </c>
      <c r="AB65" s="108">
        <v>0</v>
      </c>
      <c r="AC65" s="108">
        <v>0</v>
      </c>
      <c r="AD65" s="108">
        <v>0</v>
      </c>
      <c r="AE65" s="108">
        <v>0</v>
      </c>
      <c r="AF65" s="108">
        <v>0</v>
      </c>
      <c r="AG65" s="108">
        <v>0</v>
      </c>
      <c r="AH65" s="108">
        <v>0</v>
      </c>
      <c r="AI65" s="108">
        <v>0</v>
      </c>
      <c r="AJ65" s="108">
        <v>0</v>
      </c>
      <c r="AK65" s="108">
        <v>0</v>
      </c>
      <c r="AL65" s="108">
        <v>0</v>
      </c>
      <c r="AM65" s="108">
        <v>0</v>
      </c>
      <c r="AN65" s="108">
        <v>0</v>
      </c>
      <c r="AO65" s="108">
        <v>0</v>
      </c>
      <c r="AP65" s="108">
        <v>0</v>
      </c>
      <c r="AQ65" s="108">
        <v>0</v>
      </c>
      <c r="AR65" s="108">
        <v>0</v>
      </c>
      <c r="AS65" s="108">
        <v>0</v>
      </c>
      <c r="AT65" s="108">
        <v>100</v>
      </c>
      <c r="AU65" s="108">
        <v>100</v>
      </c>
      <c r="AV65" s="108">
        <v>0</v>
      </c>
      <c r="AW65" s="108">
        <v>0</v>
      </c>
      <c r="AX65" s="108">
        <v>0</v>
      </c>
      <c r="AY65" s="108">
        <v>0</v>
      </c>
      <c r="AZ65" s="108">
        <v>0</v>
      </c>
      <c r="BA65" s="108">
        <v>0</v>
      </c>
    </row>
    <row r="66" spans="1:53" s="9" customFormat="1" ht="14.25" customHeight="1">
      <c r="A66" s="9" t="s">
        <v>2</v>
      </c>
      <c r="B66" s="10">
        <v>59</v>
      </c>
      <c r="C66" s="11" t="s">
        <v>82</v>
      </c>
      <c r="D66" s="12">
        <f>F66+H66</f>
        <v>27689.600000000002</v>
      </c>
      <c r="E66" s="12">
        <f t="shared" si="4"/>
        <v>13212.984</v>
      </c>
      <c r="F66" s="12">
        <f>J66+N66+R66+V66+Z66+AD66+AH66+AL66+AP66+AT66+AX66</f>
        <v>17545.4</v>
      </c>
      <c r="G66" s="12">
        <f t="shared" si="5"/>
        <v>7818.304</v>
      </c>
      <c r="H66" s="12">
        <f t="shared" si="6"/>
        <v>10144.2</v>
      </c>
      <c r="I66" s="12">
        <f t="shared" si="7"/>
        <v>5394.679999999999</v>
      </c>
      <c r="J66" s="12">
        <v>12566</v>
      </c>
      <c r="K66" s="12">
        <v>6513.584</v>
      </c>
      <c r="L66" s="12">
        <v>7144.2</v>
      </c>
      <c r="M66" s="12">
        <v>5462.2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08">
        <v>1229.6</v>
      </c>
      <c r="W66" s="108">
        <v>100</v>
      </c>
      <c r="X66" s="108">
        <v>3000</v>
      </c>
      <c r="Y66" s="108">
        <v>-67.52</v>
      </c>
      <c r="Z66" s="108">
        <v>0</v>
      </c>
      <c r="AA66" s="108">
        <v>0</v>
      </c>
      <c r="AB66" s="108">
        <v>0</v>
      </c>
      <c r="AC66" s="108">
        <v>0</v>
      </c>
      <c r="AD66" s="108">
        <v>0</v>
      </c>
      <c r="AE66" s="108">
        <v>0</v>
      </c>
      <c r="AF66" s="108">
        <v>0</v>
      </c>
      <c r="AG66" s="108">
        <v>0</v>
      </c>
      <c r="AH66" s="108">
        <v>0</v>
      </c>
      <c r="AI66" s="108">
        <v>0</v>
      </c>
      <c r="AJ66" s="108">
        <v>0</v>
      </c>
      <c r="AK66" s="108">
        <v>0</v>
      </c>
      <c r="AL66" s="108">
        <v>410</v>
      </c>
      <c r="AM66" s="108">
        <v>9.72</v>
      </c>
      <c r="AN66" s="108">
        <v>0</v>
      </c>
      <c r="AO66" s="108">
        <v>0</v>
      </c>
      <c r="AP66" s="108">
        <v>260</v>
      </c>
      <c r="AQ66" s="108">
        <v>125</v>
      </c>
      <c r="AR66" s="108">
        <v>0</v>
      </c>
      <c r="AS66" s="108">
        <v>0</v>
      </c>
      <c r="AT66" s="108">
        <v>1700</v>
      </c>
      <c r="AU66" s="108">
        <v>1070</v>
      </c>
      <c r="AV66" s="108">
        <v>0</v>
      </c>
      <c r="AW66" s="108">
        <v>0</v>
      </c>
      <c r="AX66" s="108">
        <v>1379.8</v>
      </c>
      <c r="AY66" s="108">
        <v>0</v>
      </c>
      <c r="AZ66" s="108">
        <v>0</v>
      </c>
      <c r="BA66" s="108">
        <v>0</v>
      </c>
    </row>
    <row r="67" spans="1:53" s="9" customFormat="1" ht="14.25" customHeight="1">
      <c r="A67" s="9" t="s">
        <v>2</v>
      </c>
      <c r="B67" s="10">
        <v>60</v>
      </c>
      <c r="C67" s="13" t="s">
        <v>83</v>
      </c>
      <c r="D67" s="12">
        <f>F67+H67</f>
        <v>14563.626</v>
      </c>
      <c r="E67" s="12">
        <f t="shared" si="4"/>
        <v>10267.451000000001</v>
      </c>
      <c r="F67" s="12">
        <f>J67+N67+R67+V67+Z67+AD67+AH67+AL67+AP67+AT67+AX67</f>
        <v>8100.322</v>
      </c>
      <c r="G67" s="12">
        <f t="shared" si="5"/>
        <v>4218.651</v>
      </c>
      <c r="H67" s="12">
        <f t="shared" si="6"/>
        <v>6463.304</v>
      </c>
      <c r="I67" s="12">
        <f t="shared" si="7"/>
        <v>6048.8</v>
      </c>
      <c r="J67" s="12">
        <v>6353</v>
      </c>
      <c r="K67" s="12">
        <v>4148.651</v>
      </c>
      <c r="L67" s="12">
        <v>2350</v>
      </c>
      <c r="M67" s="12">
        <v>1350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08">
        <v>729.6</v>
      </c>
      <c r="W67" s="108">
        <v>0</v>
      </c>
      <c r="X67" s="108">
        <v>1913.304</v>
      </c>
      <c r="Y67" s="108">
        <v>3798.8</v>
      </c>
      <c r="Z67" s="108">
        <v>0</v>
      </c>
      <c r="AA67" s="108">
        <v>0</v>
      </c>
      <c r="AB67" s="108">
        <v>0</v>
      </c>
      <c r="AC67" s="108">
        <v>0</v>
      </c>
      <c r="AD67" s="108">
        <v>0</v>
      </c>
      <c r="AE67" s="108">
        <v>0</v>
      </c>
      <c r="AF67" s="108">
        <v>2200</v>
      </c>
      <c r="AG67" s="108">
        <v>900</v>
      </c>
      <c r="AH67" s="108">
        <v>0</v>
      </c>
      <c r="AI67" s="108">
        <v>0</v>
      </c>
      <c r="AJ67" s="108">
        <v>0</v>
      </c>
      <c r="AK67" s="108">
        <v>0</v>
      </c>
      <c r="AL67" s="108">
        <v>300</v>
      </c>
      <c r="AM67" s="108">
        <v>0</v>
      </c>
      <c r="AN67" s="108">
        <v>0</v>
      </c>
      <c r="AO67" s="108">
        <v>0</v>
      </c>
      <c r="AP67" s="108">
        <v>70</v>
      </c>
      <c r="AQ67" s="108">
        <v>70</v>
      </c>
      <c r="AR67" s="108">
        <v>0</v>
      </c>
      <c r="AS67" s="108">
        <v>0</v>
      </c>
      <c r="AT67" s="108">
        <v>0</v>
      </c>
      <c r="AU67" s="108">
        <v>0</v>
      </c>
      <c r="AV67" s="108">
        <v>0</v>
      </c>
      <c r="AW67" s="108">
        <v>0</v>
      </c>
      <c r="AX67" s="108">
        <v>647.722</v>
      </c>
      <c r="AY67" s="108">
        <v>0</v>
      </c>
      <c r="AZ67" s="108">
        <v>0</v>
      </c>
      <c r="BA67" s="108">
        <v>0</v>
      </c>
    </row>
    <row r="68" spans="1:53" s="9" customFormat="1" ht="14.25" customHeight="1">
      <c r="A68" s="9" t="s">
        <v>2</v>
      </c>
      <c r="B68" s="10">
        <v>61</v>
      </c>
      <c r="C68" s="11" t="s">
        <v>84</v>
      </c>
      <c r="D68" s="12">
        <f>F68+H68</f>
        <v>14712.7</v>
      </c>
      <c r="E68" s="12">
        <f t="shared" si="4"/>
        <v>9647.737</v>
      </c>
      <c r="F68" s="12">
        <f>J68+N68+R68+V68+Z68+AD68+AH68+AL68+AP68+AT68+AX68</f>
        <v>14812.7</v>
      </c>
      <c r="G68" s="12">
        <f t="shared" si="5"/>
        <v>8945.578</v>
      </c>
      <c r="H68" s="12">
        <f t="shared" si="6"/>
        <v>-100</v>
      </c>
      <c r="I68" s="12">
        <f t="shared" si="7"/>
        <v>702.1589999999999</v>
      </c>
      <c r="J68" s="12">
        <v>10415</v>
      </c>
      <c r="K68" s="12">
        <v>6774.579</v>
      </c>
      <c r="L68" s="12">
        <v>3400</v>
      </c>
      <c r="M68" s="12">
        <v>2127.359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08">
        <v>0</v>
      </c>
      <c r="W68" s="108">
        <v>0</v>
      </c>
      <c r="X68" s="108">
        <v>-3500</v>
      </c>
      <c r="Y68" s="108">
        <v>-1425.2</v>
      </c>
      <c r="Z68" s="108">
        <v>0</v>
      </c>
      <c r="AA68" s="108">
        <v>0</v>
      </c>
      <c r="AB68" s="108">
        <v>0</v>
      </c>
      <c r="AC68" s="108">
        <v>0</v>
      </c>
      <c r="AD68" s="108">
        <v>0</v>
      </c>
      <c r="AE68" s="108">
        <v>0</v>
      </c>
      <c r="AF68" s="108">
        <v>0</v>
      </c>
      <c r="AG68" s="108">
        <v>0</v>
      </c>
      <c r="AH68" s="108">
        <v>0</v>
      </c>
      <c r="AI68" s="108">
        <v>0</v>
      </c>
      <c r="AJ68" s="108">
        <v>0</v>
      </c>
      <c r="AK68" s="108">
        <v>0</v>
      </c>
      <c r="AL68" s="108">
        <v>1391</v>
      </c>
      <c r="AM68" s="108">
        <v>722</v>
      </c>
      <c r="AN68" s="108">
        <v>0</v>
      </c>
      <c r="AO68" s="108">
        <v>0</v>
      </c>
      <c r="AP68" s="108">
        <v>300</v>
      </c>
      <c r="AQ68" s="108">
        <v>294</v>
      </c>
      <c r="AR68" s="108">
        <v>0</v>
      </c>
      <c r="AS68" s="108">
        <v>0</v>
      </c>
      <c r="AT68" s="108">
        <v>460.7</v>
      </c>
      <c r="AU68" s="108">
        <v>450</v>
      </c>
      <c r="AV68" s="108">
        <v>0</v>
      </c>
      <c r="AW68" s="108">
        <v>0</v>
      </c>
      <c r="AX68" s="108">
        <v>2246</v>
      </c>
      <c r="AY68" s="108">
        <v>704.999</v>
      </c>
      <c r="AZ68" s="108">
        <v>0</v>
      </c>
      <c r="BA68" s="108">
        <v>0</v>
      </c>
    </row>
    <row r="69" spans="1:53" s="9" customFormat="1" ht="14.25" customHeight="1">
      <c r="A69" s="9" t="s">
        <v>2</v>
      </c>
      <c r="B69" s="10">
        <v>62</v>
      </c>
      <c r="C69" s="11" t="s">
        <v>85</v>
      </c>
      <c r="D69" s="12">
        <f>F69+H69</f>
        <v>18949.3</v>
      </c>
      <c r="E69" s="12">
        <f t="shared" si="4"/>
        <v>12049.850999999999</v>
      </c>
      <c r="F69" s="12">
        <f>J69+N69+R69+V69+Z69+AD69+AH69+AL69+AP69+AT69+AX69</f>
        <v>16900.3</v>
      </c>
      <c r="G69" s="12">
        <f t="shared" si="5"/>
        <v>11874.051</v>
      </c>
      <c r="H69" s="12">
        <f t="shared" si="6"/>
        <v>2049</v>
      </c>
      <c r="I69" s="12">
        <f t="shared" si="7"/>
        <v>175.79999999999995</v>
      </c>
      <c r="J69" s="12">
        <v>10382.2</v>
      </c>
      <c r="K69" s="12">
        <v>7469.071</v>
      </c>
      <c r="L69" s="12">
        <v>884.6</v>
      </c>
      <c r="M69" s="12">
        <v>835.8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08">
        <v>100</v>
      </c>
      <c r="W69" s="108">
        <v>60</v>
      </c>
      <c r="X69" s="108">
        <v>1164.4</v>
      </c>
      <c r="Y69" s="108">
        <v>-660</v>
      </c>
      <c r="Z69" s="108">
        <v>0</v>
      </c>
      <c r="AA69" s="108">
        <v>0</v>
      </c>
      <c r="AB69" s="108">
        <v>0</v>
      </c>
      <c r="AC69" s="108">
        <v>0</v>
      </c>
      <c r="AD69" s="108">
        <v>833.8</v>
      </c>
      <c r="AE69" s="108">
        <v>833.745</v>
      </c>
      <c r="AF69" s="108">
        <v>0</v>
      </c>
      <c r="AG69" s="108">
        <v>0</v>
      </c>
      <c r="AH69" s="108">
        <v>0</v>
      </c>
      <c r="AI69" s="108">
        <v>0</v>
      </c>
      <c r="AJ69" s="108">
        <v>0</v>
      </c>
      <c r="AK69" s="108">
        <v>0</v>
      </c>
      <c r="AL69" s="108">
        <v>1765.6</v>
      </c>
      <c r="AM69" s="108">
        <v>1310.435</v>
      </c>
      <c r="AN69" s="108">
        <v>0</v>
      </c>
      <c r="AO69" s="108">
        <v>0</v>
      </c>
      <c r="AP69" s="108">
        <v>470</v>
      </c>
      <c r="AQ69" s="108">
        <v>385</v>
      </c>
      <c r="AR69" s="108">
        <v>0</v>
      </c>
      <c r="AS69" s="108">
        <v>0</v>
      </c>
      <c r="AT69" s="108">
        <v>1000</v>
      </c>
      <c r="AU69" s="108">
        <v>980</v>
      </c>
      <c r="AV69" s="108">
        <v>0</v>
      </c>
      <c r="AW69" s="108">
        <v>0</v>
      </c>
      <c r="AX69" s="108">
        <v>2348.7</v>
      </c>
      <c r="AY69" s="108">
        <v>835.8</v>
      </c>
      <c r="AZ69" s="108">
        <v>0</v>
      </c>
      <c r="BA69" s="108">
        <v>0</v>
      </c>
    </row>
    <row r="70" spans="1:53" s="9" customFormat="1" ht="14.25" customHeight="1">
      <c r="A70" s="9" t="s">
        <v>2</v>
      </c>
      <c r="B70" s="10">
        <v>63</v>
      </c>
      <c r="C70" s="11" t="s">
        <v>86</v>
      </c>
      <c r="D70" s="12">
        <f>F70+H70</f>
        <v>15527.8</v>
      </c>
      <c r="E70" s="12">
        <f t="shared" si="4"/>
        <v>10758.6</v>
      </c>
      <c r="F70" s="12">
        <f>J70+N70+R70+V70+Z70+AD70+AH70+AL70+AP70+AT70+AX70</f>
        <v>15027.8</v>
      </c>
      <c r="G70" s="12">
        <f t="shared" si="5"/>
        <v>10728.6</v>
      </c>
      <c r="H70" s="12">
        <f t="shared" si="6"/>
        <v>500</v>
      </c>
      <c r="I70" s="12">
        <f t="shared" si="7"/>
        <v>30</v>
      </c>
      <c r="J70" s="12">
        <v>9353.3</v>
      </c>
      <c r="K70" s="12">
        <v>6989.6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08">
        <v>600</v>
      </c>
      <c r="W70" s="108">
        <v>0</v>
      </c>
      <c r="X70" s="108">
        <v>0</v>
      </c>
      <c r="Y70" s="108">
        <v>0</v>
      </c>
      <c r="Z70" s="108">
        <v>68</v>
      </c>
      <c r="AA70" s="108">
        <v>24</v>
      </c>
      <c r="AB70" s="108">
        <v>0</v>
      </c>
      <c r="AC70" s="108">
        <v>0</v>
      </c>
      <c r="AD70" s="108">
        <v>0</v>
      </c>
      <c r="AE70" s="108">
        <v>0</v>
      </c>
      <c r="AF70" s="108">
        <v>470</v>
      </c>
      <c r="AG70" s="108">
        <v>0</v>
      </c>
      <c r="AH70" s="108">
        <v>0</v>
      </c>
      <c r="AI70" s="108">
        <v>0</v>
      </c>
      <c r="AJ70" s="108">
        <v>0</v>
      </c>
      <c r="AK70" s="108">
        <v>0</v>
      </c>
      <c r="AL70" s="108">
        <v>0</v>
      </c>
      <c r="AM70" s="108">
        <v>0</v>
      </c>
      <c r="AN70" s="108">
        <v>30</v>
      </c>
      <c r="AO70" s="108">
        <v>30</v>
      </c>
      <c r="AP70" s="108">
        <v>445</v>
      </c>
      <c r="AQ70" s="108">
        <v>385</v>
      </c>
      <c r="AR70" s="108">
        <v>0</v>
      </c>
      <c r="AS70" s="108">
        <v>0</v>
      </c>
      <c r="AT70" s="108">
        <v>4000</v>
      </c>
      <c r="AU70" s="108">
        <v>3300</v>
      </c>
      <c r="AV70" s="108">
        <v>0</v>
      </c>
      <c r="AW70" s="108">
        <v>0</v>
      </c>
      <c r="AX70" s="108">
        <v>561.5</v>
      </c>
      <c r="AY70" s="108">
        <v>30</v>
      </c>
      <c r="AZ70" s="108">
        <v>0</v>
      </c>
      <c r="BA70" s="108">
        <v>0</v>
      </c>
    </row>
    <row r="71" spans="1:53" s="9" customFormat="1" ht="14.25" customHeight="1">
      <c r="A71" s="9" t="s">
        <v>2</v>
      </c>
      <c r="B71" s="10">
        <v>64</v>
      </c>
      <c r="C71" s="11" t="s">
        <v>87</v>
      </c>
      <c r="D71" s="12">
        <f>F71+H71</f>
        <v>248612.1017</v>
      </c>
      <c r="E71" s="12">
        <f t="shared" si="4"/>
        <v>128368.274</v>
      </c>
      <c r="F71" s="12">
        <f>J71+N71+R71+V71+Z71+AD71+AH71+AL71+AP71+AT71+AX71</f>
        <v>211912.1008</v>
      </c>
      <c r="G71" s="12">
        <f t="shared" si="5"/>
        <v>122891.334</v>
      </c>
      <c r="H71" s="12">
        <f t="shared" si="6"/>
        <v>36700.0009</v>
      </c>
      <c r="I71" s="12">
        <f t="shared" si="7"/>
        <v>5476.9400000000005</v>
      </c>
      <c r="J71" s="12">
        <v>72606</v>
      </c>
      <c r="K71" s="12">
        <v>31866.75</v>
      </c>
      <c r="L71" s="12">
        <v>5600.0002</v>
      </c>
      <c r="M71" s="12">
        <v>5593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08">
        <v>1070.0001</v>
      </c>
      <c r="W71" s="108">
        <v>0</v>
      </c>
      <c r="X71" s="108">
        <v>20750.0003</v>
      </c>
      <c r="Y71" s="108">
        <v>-3751.06</v>
      </c>
      <c r="Z71" s="108">
        <v>39564</v>
      </c>
      <c r="AA71" s="108">
        <v>25171.202</v>
      </c>
      <c r="AB71" s="108">
        <v>7400</v>
      </c>
      <c r="AC71" s="108">
        <v>700</v>
      </c>
      <c r="AD71" s="108">
        <v>2260.0003</v>
      </c>
      <c r="AE71" s="108">
        <v>1175.569</v>
      </c>
      <c r="AF71" s="108">
        <v>2500.0001</v>
      </c>
      <c r="AG71" s="108">
        <v>2485</v>
      </c>
      <c r="AH71" s="108">
        <v>0</v>
      </c>
      <c r="AI71" s="108">
        <v>0</v>
      </c>
      <c r="AJ71" s="108">
        <v>0</v>
      </c>
      <c r="AK71" s="108">
        <v>0</v>
      </c>
      <c r="AL71" s="108">
        <v>28314.6003</v>
      </c>
      <c r="AM71" s="108">
        <v>18589.61</v>
      </c>
      <c r="AN71" s="108">
        <v>400.0002</v>
      </c>
      <c r="AO71" s="108">
        <v>400</v>
      </c>
      <c r="AP71" s="108">
        <v>63597.3</v>
      </c>
      <c r="AQ71" s="108">
        <v>41956.203</v>
      </c>
      <c r="AR71" s="108">
        <v>50.0001</v>
      </c>
      <c r="AS71" s="108">
        <v>50</v>
      </c>
      <c r="AT71" s="108">
        <v>0</v>
      </c>
      <c r="AU71" s="108">
        <v>0</v>
      </c>
      <c r="AV71" s="108">
        <v>0</v>
      </c>
      <c r="AW71" s="108">
        <v>0</v>
      </c>
      <c r="AX71" s="108">
        <v>4500.2001</v>
      </c>
      <c r="AY71" s="108">
        <v>4132</v>
      </c>
      <c r="AZ71" s="108">
        <v>0</v>
      </c>
      <c r="BA71" s="108">
        <v>0</v>
      </c>
    </row>
    <row r="72" spans="1:53" s="9" customFormat="1" ht="14.25" customHeight="1">
      <c r="A72" s="9" t="s">
        <v>2</v>
      </c>
      <c r="B72" s="10">
        <v>65</v>
      </c>
      <c r="C72" s="11" t="s">
        <v>88</v>
      </c>
      <c r="D72" s="12">
        <f>F72+H72</f>
        <v>41943</v>
      </c>
      <c r="E72" s="12">
        <f aca="true" t="shared" si="8" ref="E72:E98">G72+I72</f>
        <v>19140.124</v>
      </c>
      <c r="F72" s="12">
        <f>J72+N72+R72+V72+Z72+AD72+AH72+AL72+AP72+AT72+AX72</f>
        <v>40543</v>
      </c>
      <c r="G72" s="12">
        <f t="shared" si="5"/>
        <v>19140.124</v>
      </c>
      <c r="H72" s="12">
        <f t="shared" si="6"/>
        <v>1400</v>
      </c>
      <c r="I72" s="12">
        <f t="shared" si="7"/>
        <v>0</v>
      </c>
      <c r="J72" s="12">
        <v>27171.3</v>
      </c>
      <c r="K72" s="12">
        <v>14719.124</v>
      </c>
      <c r="L72" s="12">
        <v>1400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08">
        <v>600</v>
      </c>
      <c r="W72" s="108">
        <v>0</v>
      </c>
      <c r="X72" s="108">
        <v>0</v>
      </c>
      <c r="Y72" s="108">
        <v>0</v>
      </c>
      <c r="Z72" s="108">
        <v>960</v>
      </c>
      <c r="AA72" s="108">
        <v>0</v>
      </c>
      <c r="AB72" s="108">
        <v>0</v>
      </c>
      <c r="AC72" s="108">
        <v>0</v>
      </c>
      <c r="AD72" s="108">
        <v>700</v>
      </c>
      <c r="AE72" s="108">
        <v>524</v>
      </c>
      <c r="AF72" s="108">
        <v>0</v>
      </c>
      <c r="AG72" s="108">
        <v>0</v>
      </c>
      <c r="AH72" s="108">
        <v>0</v>
      </c>
      <c r="AI72" s="108">
        <v>0</v>
      </c>
      <c r="AJ72" s="108">
        <v>0</v>
      </c>
      <c r="AK72" s="108">
        <v>0</v>
      </c>
      <c r="AL72" s="108">
        <v>3860</v>
      </c>
      <c r="AM72" s="108">
        <v>2542</v>
      </c>
      <c r="AN72" s="108">
        <v>0</v>
      </c>
      <c r="AO72" s="108">
        <v>0</v>
      </c>
      <c r="AP72" s="108">
        <v>0</v>
      </c>
      <c r="AQ72" s="108">
        <v>0</v>
      </c>
      <c r="AR72" s="108">
        <v>0</v>
      </c>
      <c r="AS72" s="108">
        <v>0</v>
      </c>
      <c r="AT72" s="108">
        <v>1700</v>
      </c>
      <c r="AU72" s="108">
        <v>775</v>
      </c>
      <c r="AV72" s="108">
        <v>0</v>
      </c>
      <c r="AW72" s="108">
        <v>0</v>
      </c>
      <c r="AX72" s="108">
        <v>5551.7</v>
      </c>
      <c r="AY72" s="108">
        <v>580</v>
      </c>
      <c r="AZ72" s="108">
        <v>0</v>
      </c>
      <c r="BA72" s="108">
        <v>0</v>
      </c>
    </row>
    <row r="73" spans="1:53" s="9" customFormat="1" ht="14.25" customHeight="1">
      <c r="A73" s="9" t="s">
        <v>2</v>
      </c>
      <c r="B73" s="10">
        <v>66</v>
      </c>
      <c r="C73" s="11" t="s">
        <v>89</v>
      </c>
      <c r="D73" s="12">
        <f>F73+H73</f>
        <v>22387.1</v>
      </c>
      <c r="E73" s="12">
        <f t="shared" si="8"/>
        <v>14166.912999999999</v>
      </c>
      <c r="F73" s="12">
        <f aca="true" t="shared" si="9" ref="F73:F98">J73+N73+R73+V73+Z73+AD73+AH73+AL73+AP73+AT73+AX73</f>
        <v>18489.1</v>
      </c>
      <c r="G73" s="12">
        <f aca="true" t="shared" si="10" ref="G73:G98">K73+O73+S73+W73+AA73+AE73+AI73+AM73+AQ73+AU73+AY73</f>
        <v>10579.012999999999</v>
      </c>
      <c r="H73" s="12">
        <f aca="true" t="shared" si="11" ref="H73:H98">L73+P73+T73+X73+AB73+AF73+AJ73+AN73+AR73+AV73+AZ73</f>
        <v>3898</v>
      </c>
      <c r="I73" s="12">
        <f aca="true" t="shared" si="12" ref="I73:I98">M73+Q73+U73+Y73+AC73+AG73+AK73+AO73+AS73+AW73+BA73</f>
        <v>3587.9</v>
      </c>
      <c r="J73" s="12">
        <v>11361.9</v>
      </c>
      <c r="K73" s="12">
        <v>6916.79</v>
      </c>
      <c r="L73" s="12">
        <v>650</v>
      </c>
      <c r="M73" s="12">
        <v>340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08">
        <v>1200</v>
      </c>
      <c r="W73" s="108">
        <v>0</v>
      </c>
      <c r="X73" s="108">
        <v>0</v>
      </c>
      <c r="Y73" s="108">
        <v>0</v>
      </c>
      <c r="Z73" s="108">
        <v>100</v>
      </c>
      <c r="AA73" s="108">
        <v>0</v>
      </c>
      <c r="AB73" s="108">
        <v>0</v>
      </c>
      <c r="AC73" s="108">
        <v>0</v>
      </c>
      <c r="AD73" s="108">
        <v>610</v>
      </c>
      <c r="AE73" s="108">
        <v>99.24</v>
      </c>
      <c r="AF73" s="108">
        <v>3248</v>
      </c>
      <c r="AG73" s="108">
        <v>3247.9</v>
      </c>
      <c r="AH73" s="108">
        <v>0</v>
      </c>
      <c r="AI73" s="108">
        <v>0</v>
      </c>
      <c r="AJ73" s="108">
        <v>0</v>
      </c>
      <c r="AK73" s="108">
        <v>0</v>
      </c>
      <c r="AL73" s="108">
        <v>2429.2</v>
      </c>
      <c r="AM73" s="108">
        <v>1577.983</v>
      </c>
      <c r="AN73" s="108">
        <v>0</v>
      </c>
      <c r="AO73" s="108">
        <v>0</v>
      </c>
      <c r="AP73" s="108">
        <v>0</v>
      </c>
      <c r="AQ73" s="108">
        <v>0</v>
      </c>
      <c r="AR73" s="108">
        <v>0</v>
      </c>
      <c r="AS73" s="108">
        <v>0</v>
      </c>
      <c r="AT73" s="108">
        <v>0</v>
      </c>
      <c r="AU73" s="108">
        <v>0</v>
      </c>
      <c r="AV73" s="108">
        <v>0</v>
      </c>
      <c r="AW73" s="108">
        <v>0</v>
      </c>
      <c r="AX73" s="108">
        <v>2788</v>
      </c>
      <c r="AY73" s="108">
        <v>1985</v>
      </c>
      <c r="AZ73" s="108">
        <v>0</v>
      </c>
      <c r="BA73" s="108">
        <v>0</v>
      </c>
    </row>
    <row r="74" spans="1:53" s="9" customFormat="1" ht="14.25" customHeight="1">
      <c r="A74" s="9" t="s">
        <v>2</v>
      </c>
      <c r="B74" s="10">
        <v>67</v>
      </c>
      <c r="C74" s="11" t="s">
        <v>90</v>
      </c>
      <c r="D74" s="12">
        <f>F74+H74</f>
        <v>52950.1</v>
      </c>
      <c r="E74" s="12">
        <f t="shared" si="8"/>
        <v>27978.595999999998</v>
      </c>
      <c r="F74" s="12">
        <f t="shared" si="9"/>
        <v>49769.1</v>
      </c>
      <c r="G74" s="12">
        <f t="shared" si="10"/>
        <v>28070.996</v>
      </c>
      <c r="H74" s="12">
        <f t="shared" si="11"/>
        <v>3181</v>
      </c>
      <c r="I74" s="12">
        <f t="shared" si="12"/>
        <v>-92.4</v>
      </c>
      <c r="J74" s="12">
        <v>28818.1</v>
      </c>
      <c r="K74" s="12">
        <v>18139.707</v>
      </c>
      <c r="L74" s="12">
        <v>3181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08">
        <v>2200</v>
      </c>
      <c r="W74" s="108">
        <v>750</v>
      </c>
      <c r="X74" s="108">
        <v>0</v>
      </c>
      <c r="Y74" s="108">
        <v>-92.4</v>
      </c>
      <c r="Z74" s="108">
        <v>800</v>
      </c>
      <c r="AA74" s="108">
        <v>600</v>
      </c>
      <c r="AB74" s="108">
        <v>0</v>
      </c>
      <c r="AC74" s="108">
        <v>0</v>
      </c>
      <c r="AD74" s="108">
        <v>1040</v>
      </c>
      <c r="AE74" s="108">
        <v>750</v>
      </c>
      <c r="AF74" s="108">
        <v>0</v>
      </c>
      <c r="AG74" s="108">
        <v>0</v>
      </c>
      <c r="AH74" s="108">
        <v>0</v>
      </c>
      <c r="AI74" s="108">
        <v>0</v>
      </c>
      <c r="AJ74" s="108">
        <v>0</v>
      </c>
      <c r="AK74" s="108">
        <v>0</v>
      </c>
      <c r="AL74" s="108">
        <v>4576</v>
      </c>
      <c r="AM74" s="108">
        <v>2965.239</v>
      </c>
      <c r="AN74" s="108">
        <v>0</v>
      </c>
      <c r="AO74" s="108">
        <v>0</v>
      </c>
      <c r="AP74" s="108">
        <v>2975</v>
      </c>
      <c r="AQ74" s="108">
        <v>1446.05</v>
      </c>
      <c r="AR74" s="108">
        <v>0</v>
      </c>
      <c r="AS74" s="108">
        <v>0</v>
      </c>
      <c r="AT74" s="108">
        <v>0</v>
      </c>
      <c r="AU74" s="108">
        <v>0</v>
      </c>
      <c r="AV74" s="108">
        <v>0</v>
      </c>
      <c r="AW74" s="108">
        <v>0</v>
      </c>
      <c r="AX74" s="108">
        <v>9360</v>
      </c>
      <c r="AY74" s="108">
        <v>3420</v>
      </c>
      <c r="AZ74" s="108">
        <v>0</v>
      </c>
      <c r="BA74" s="108">
        <v>0</v>
      </c>
    </row>
    <row r="75" spans="1:53" s="9" customFormat="1" ht="14.25" customHeight="1">
      <c r="A75" s="9" t="s">
        <v>2</v>
      </c>
      <c r="B75" s="10">
        <v>68</v>
      </c>
      <c r="C75" s="11" t="s">
        <v>91</v>
      </c>
      <c r="D75" s="12">
        <f>F75+H75</f>
        <v>114000</v>
      </c>
      <c r="E75" s="12">
        <f t="shared" si="8"/>
        <v>44631.943999999996</v>
      </c>
      <c r="F75" s="12">
        <f t="shared" si="9"/>
        <v>96000</v>
      </c>
      <c r="G75" s="12">
        <f t="shared" si="10"/>
        <v>42623.935</v>
      </c>
      <c r="H75" s="12">
        <f t="shared" si="11"/>
        <v>18000</v>
      </c>
      <c r="I75" s="12">
        <f t="shared" si="12"/>
        <v>2008.009</v>
      </c>
      <c r="J75" s="12">
        <v>46000</v>
      </c>
      <c r="K75" s="12">
        <v>24363.448</v>
      </c>
      <c r="L75" s="12">
        <v>18000</v>
      </c>
      <c r="M75" s="12">
        <v>2008.009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08">
        <v>6630</v>
      </c>
      <c r="W75" s="108">
        <v>600</v>
      </c>
      <c r="X75" s="108">
        <v>0</v>
      </c>
      <c r="Y75" s="108">
        <v>0</v>
      </c>
      <c r="Z75" s="108">
        <v>1600</v>
      </c>
      <c r="AA75" s="108">
        <v>780</v>
      </c>
      <c r="AB75" s="108">
        <v>0</v>
      </c>
      <c r="AC75" s="108">
        <v>0</v>
      </c>
      <c r="AD75" s="108">
        <v>0</v>
      </c>
      <c r="AE75" s="108">
        <v>0</v>
      </c>
      <c r="AF75" s="108">
        <v>0</v>
      </c>
      <c r="AG75" s="108">
        <v>0</v>
      </c>
      <c r="AH75" s="108">
        <v>0</v>
      </c>
      <c r="AI75" s="108">
        <v>0</v>
      </c>
      <c r="AJ75" s="108">
        <v>0</v>
      </c>
      <c r="AK75" s="108">
        <v>0</v>
      </c>
      <c r="AL75" s="108">
        <v>6870</v>
      </c>
      <c r="AM75" s="108">
        <v>4382.478</v>
      </c>
      <c r="AN75" s="108">
        <v>0</v>
      </c>
      <c r="AO75" s="108">
        <v>0</v>
      </c>
      <c r="AP75" s="108">
        <v>8900</v>
      </c>
      <c r="AQ75" s="108">
        <v>6570</v>
      </c>
      <c r="AR75" s="108">
        <v>0</v>
      </c>
      <c r="AS75" s="108">
        <v>0</v>
      </c>
      <c r="AT75" s="108">
        <v>8000</v>
      </c>
      <c r="AU75" s="108">
        <v>3920</v>
      </c>
      <c r="AV75" s="108">
        <v>0</v>
      </c>
      <c r="AW75" s="108">
        <v>0</v>
      </c>
      <c r="AX75" s="108">
        <v>18000</v>
      </c>
      <c r="AY75" s="108">
        <v>2008.009</v>
      </c>
      <c r="AZ75" s="108">
        <v>0</v>
      </c>
      <c r="BA75" s="108">
        <v>0</v>
      </c>
    </row>
    <row r="76" spans="1:53" s="9" customFormat="1" ht="14.25" customHeight="1">
      <c r="A76" s="9" t="s">
        <v>2</v>
      </c>
      <c r="B76" s="10">
        <v>69</v>
      </c>
      <c r="C76" s="11" t="s">
        <v>92</v>
      </c>
      <c r="D76" s="12">
        <f>F76+H76</f>
        <v>82077.3</v>
      </c>
      <c r="E76" s="12">
        <f t="shared" si="8"/>
        <v>36852.759999999995</v>
      </c>
      <c r="F76" s="12">
        <f t="shared" si="9"/>
        <v>71737.3</v>
      </c>
      <c r="G76" s="12">
        <f t="shared" si="10"/>
        <v>31402.76</v>
      </c>
      <c r="H76" s="12">
        <f t="shared" si="11"/>
        <v>10340</v>
      </c>
      <c r="I76" s="12">
        <f t="shared" si="12"/>
        <v>5450</v>
      </c>
      <c r="J76" s="12">
        <v>37349</v>
      </c>
      <c r="K76" s="12">
        <v>18191.409</v>
      </c>
      <c r="L76" s="12">
        <v>6500</v>
      </c>
      <c r="M76" s="12">
        <v>5450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08">
        <v>5400</v>
      </c>
      <c r="W76" s="108">
        <v>525</v>
      </c>
      <c r="X76" s="108">
        <v>3240</v>
      </c>
      <c r="Y76" s="108">
        <v>0</v>
      </c>
      <c r="Z76" s="108">
        <v>1825</v>
      </c>
      <c r="AA76" s="108">
        <v>0</v>
      </c>
      <c r="AB76" s="108">
        <v>0</v>
      </c>
      <c r="AC76" s="108">
        <v>0</v>
      </c>
      <c r="AD76" s="108">
        <v>6022.3</v>
      </c>
      <c r="AE76" s="108">
        <v>1139.654</v>
      </c>
      <c r="AF76" s="108">
        <v>600</v>
      </c>
      <c r="AG76" s="108">
        <v>0</v>
      </c>
      <c r="AH76" s="108">
        <v>0</v>
      </c>
      <c r="AI76" s="108">
        <v>0</v>
      </c>
      <c r="AJ76" s="108">
        <v>0</v>
      </c>
      <c r="AK76" s="108">
        <v>0</v>
      </c>
      <c r="AL76" s="108">
        <v>5051</v>
      </c>
      <c r="AM76" s="108">
        <v>3096.697</v>
      </c>
      <c r="AN76" s="108">
        <v>0</v>
      </c>
      <c r="AO76" s="108">
        <v>0</v>
      </c>
      <c r="AP76" s="108">
        <v>0</v>
      </c>
      <c r="AQ76" s="108">
        <v>0</v>
      </c>
      <c r="AR76" s="108">
        <v>0</v>
      </c>
      <c r="AS76" s="108">
        <v>0</v>
      </c>
      <c r="AT76" s="108">
        <v>1750</v>
      </c>
      <c r="AU76" s="108">
        <v>0</v>
      </c>
      <c r="AV76" s="108">
        <v>0</v>
      </c>
      <c r="AW76" s="108">
        <v>0</v>
      </c>
      <c r="AX76" s="108">
        <v>14340</v>
      </c>
      <c r="AY76" s="108">
        <v>8450</v>
      </c>
      <c r="AZ76" s="108">
        <v>0</v>
      </c>
      <c r="BA76" s="108">
        <v>0</v>
      </c>
    </row>
    <row r="77" spans="1:53" s="9" customFormat="1" ht="14.25" customHeight="1">
      <c r="A77" s="9" t="s">
        <v>2</v>
      </c>
      <c r="B77" s="10">
        <v>70</v>
      </c>
      <c r="C77" s="11" t="s">
        <v>93</v>
      </c>
      <c r="D77" s="12">
        <f>F77+H77</f>
        <v>80502.30029999999</v>
      </c>
      <c r="E77" s="12">
        <f t="shared" si="8"/>
        <v>45342.153999999995</v>
      </c>
      <c r="F77" s="12">
        <f t="shared" si="9"/>
        <v>63068.60029999999</v>
      </c>
      <c r="G77" s="12">
        <f t="shared" si="10"/>
        <v>34842.848</v>
      </c>
      <c r="H77" s="12">
        <f t="shared" si="11"/>
        <v>17433.7</v>
      </c>
      <c r="I77" s="12">
        <f t="shared" si="12"/>
        <v>10499.306</v>
      </c>
      <c r="J77" s="12">
        <v>35012.6</v>
      </c>
      <c r="K77" s="12">
        <v>18884.438</v>
      </c>
      <c r="L77" s="12">
        <v>1710</v>
      </c>
      <c r="M77" s="12">
        <v>550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08">
        <v>5966.9002</v>
      </c>
      <c r="W77" s="108">
        <v>2930</v>
      </c>
      <c r="X77" s="108">
        <v>10868.7</v>
      </c>
      <c r="Y77" s="108">
        <v>5729</v>
      </c>
      <c r="Z77" s="108">
        <v>2800</v>
      </c>
      <c r="AA77" s="108">
        <v>2150</v>
      </c>
      <c r="AB77" s="108">
        <v>525</v>
      </c>
      <c r="AC77" s="108">
        <v>0</v>
      </c>
      <c r="AD77" s="108">
        <v>1200.0001</v>
      </c>
      <c r="AE77" s="108">
        <v>321.125</v>
      </c>
      <c r="AF77" s="108">
        <v>4330</v>
      </c>
      <c r="AG77" s="108">
        <v>4220.306</v>
      </c>
      <c r="AH77" s="108">
        <v>0</v>
      </c>
      <c r="AI77" s="108">
        <v>0</v>
      </c>
      <c r="AJ77" s="108">
        <v>0</v>
      </c>
      <c r="AK77" s="108">
        <v>0</v>
      </c>
      <c r="AL77" s="108">
        <v>5785.4</v>
      </c>
      <c r="AM77" s="108">
        <v>3498.83</v>
      </c>
      <c r="AN77" s="108">
        <v>0</v>
      </c>
      <c r="AO77" s="108">
        <v>0</v>
      </c>
      <c r="AP77" s="108">
        <v>90</v>
      </c>
      <c r="AQ77" s="108">
        <v>0</v>
      </c>
      <c r="AR77" s="108">
        <v>0</v>
      </c>
      <c r="AS77" s="108">
        <v>0</v>
      </c>
      <c r="AT77" s="108">
        <v>0</v>
      </c>
      <c r="AU77" s="108">
        <v>0</v>
      </c>
      <c r="AV77" s="108">
        <v>0</v>
      </c>
      <c r="AW77" s="108">
        <v>0</v>
      </c>
      <c r="AX77" s="108">
        <v>12213.7</v>
      </c>
      <c r="AY77" s="108">
        <v>7058.455</v>
      </c>
      <c r="AZ77" s="108">
        <v>0</v>
      </c>
      <c r="BA77" s="108">
        <v>0</v>
      </c>
    </row>
    <row r="78" spans="1:53" s="9" customFormat="1" ht="14.25" customHeight="1">
      <c r="A78" s="9" t="s">
        <v>2</v>
      </c>
      <c r="B78" s="10">
        <v>71</v>
      </c>
      <c r="C78" s="11" t="s">
        <v>94</v>
      </c>
      <c r="D78" s="12">
        <f>F78+H78</f>
        <v>56411.000100000005</v>
      </c>
      <c r="E78" s="12">
        <f t="shared" si="8"/>
        <v>28093.036999999997</v>
      </c>
      <c r="F78" s="12">
        <f t="shared" si="9"/>
        <v>44236</v>
      </c>
      <c r="G78" s="12">
        <f t="shared" si="10"/>
        <v>22513.579999999998</v>
      </c>
      <c r="H78" s="12">
        <f t="shared" si="11"/>
        <v>12175.000100000001</v>
      </c>
      <c r="I78" s="12">
        <f t="shared" si="12"/>
        <v>5579.457</v>
      </c>
      <c r="J78" s="12">
        <v>25955</v>
      </c>
      <c r="K78" s="12">
        <v>15147.18</v>
      </c>
      <c r="L78" s="12">
        <v>320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08">
        <v>2654</v>
      </c>
      <c r="W78" s="108">
        <v>1299.6</v>
      </c>
      <c r="X78" s="108">
        <v>5470.0001</v>
      </c>
      <c r="Y78" s="108">
        <v>5394.957</v>
      </c>
      <c r="Z78" s="108">
        <v>1220</v>
      </c>
      <c r="AA78" s="108">
        <v>700</v>
      </c>
      <c r="AB78" s="108">
        <v>0</v>
      </c>
      <c r="AC78" s="108">
        <v>0</v>
      </c>
      <c r="AD78" s="108">
        <v>227</v>
      </c>
      <c r="AE78" s="108">
        <v>0</v>
      </c>
      <c r="AF78" s="108">
        <v>6320</v>
      </c>
      <c r="AG78" s="108">
        <v>120</v>
      </c>
      <c r="AH78" s="108">
        <v>0</v>
      </c>
      <c r="AI78" s="108">
        <v>0</v>
      </c>
      <c r="AJ78" s="108">
        <v>65</v>
      </c>
      <c r="AK78" s="108">
        <v>64.5</v>
      </c>
      <c r="AL78" s="108">
        <v>5380</v>
      </c>
      <c r="AM78" s="108">
        <v>3246.8</v>
      </c>
      <c r="AN78" s="108">
        <v>0</v>
      </c>
      <c r="AO78" s="108">
        <v>0</v>
      </c>
      <c r="AP78" s="108">
        <v>0</v>
      </c>
      <c r="AQ78" s="108">
        <v>0</v>
      </c>
      <c r="AR78" s="108">
        <v>0</v>
      </c>
      <c r="AS78" s="108">
        <v>0</v>
      </c>
      <c r="AT78" s="108">
        <v>0</v>
      </c>
      <c r="AU78" s="108">
        <v>0</v>
      </c>
      <c r="AV78" s="108">
        <v>0</v>
      </c>
      <c r="AW78" s="108">
        <v>0</v>
      </c>
      <c r="AX78" s="108">
        <v>8800</v>
      </c>
      <c r="AY78" s="108">
        <v>2120</v>
      </c>
      <c r="AZ78" s="108">
        <v>0</v>
      </c>
      <c r="BA78" s="108">
        <v>0</v>
      </c>
    </row>
    <row r="79" spans="1:53" s="9" customFormat="1" ht="14.25" customHeight="1">
      <c r="A79" s="9" t="s">
        <v>2</v>
      </c>
      <c r="B79" s="10">
        <v>72</v>
      </c>
      <c r="C79" s="11" t="s">
        <v>95</v>
      </c>
      <c r="D79" s="12">
        <f>F79+H79</f>
        <v>180253.5</v>
      </c>
      <c r="E79" s="12">
        <f t="shared" si="8"/>
        <v>22469.723</v>
      </c>
      <c r="F79" s="12">
        <f t="shared" si="9"/>
        <v>112797</v>
      </c>
      <c r="G79" s="12">
        <f t="shared" si="10"/>
        <v>24606.673000000003</v>
      </c>
      <c r="H79" s="12">
        <f t="shared" si="11"/>
        <v>67456.5</v>
      </c>
      <c r="I79" s="12">
        <f t="shared" si="12"/>
        <v>-2136.95</v>
      </c>
      <c r="J79" s="12">
        <v>48829</v>
      </c>
      <c r="K79" s="12">
        <v>18998.304</v>
      </c>
      <c r="L79" s="12">
        <v>456.5</v>
      </c>
      <c r="M79" s="12">
        <v>110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08">
        <v>1800</v>
      </c>
      <c r="W79" s="108">
        <v>0</v>
      </c>
      <c r="X79" s="108">
        <v>7000</v>
      </c>
      <c r="Y79" s="108">
        <v>-2246.95</v>
      </c>
      <c r="Z79" s="108">
        <v>3000</v>
      </c>
      <c r="AA79" s="108">
        <v>0</v>
      </c>
      <c r="AB79" s="108">
        <v>0</v>
      </c>
      <c r="AC79" s="108">
        <v>0</v>
      </c>
      <c r="AD79" s="108">
        <v>3800</v>
      </c>
      <c r="AE79" s="108">
        <v>368.54</v>
      </c>
      <c r="AF79" s="108">
        <v>31000</v>
      </c>
      <c r="AG79" s="108">
        <v>0</v>
      </c>
      <c r="AH79" s="108">
        <v>0</v>
      </c>
      <c r="AI79" s="108">
        <v>0</v>
      </c>
      <c r="AJ79" s="108">
        <v>0</v>
      </c>
      <c r="AK79" s="108">
        <v>0</v>
      </c>
      <c r="AL79" s="108">
        <v>19590</v>
      </c>
      <c r="AM79" s="108">
        <v>4526.829</v>
      </c>
      <c r="AN79" s="108">
        <v>0</v>
      </c>
      <c r="AO79" s="108">
        <v>0</v>
      </c>
      <c r="AP79" s="108">
        <v>13678</v>
      </c>
      <c r="AQ79" s="108">
        <v>0</v>
      </c>
      <c r="AR79" s="108">
        <v>29000</v>
      </c>
      <c r="AS79" s="108">
        <v>0</v>
      </c>
      <c r="AT79" s="108">
        <v>0</v>
      </c>
      <c r="AU79" s="108">
        <v>0</v>
      </c>
      <c r="AV79" s="108">
        <v>0</v>
      </c>
      <c r="AW79" s="108">
        <v>0</v>
      </c>
      <c r="AX79" s="108">
        <v>22100</v>
      </c>
      <c r="AY79" s="108">
        <v>713</v>
      </c>
      <c r="AZ79" s="108">
        <v>0</v>
      </c>
      <c r="BA79" s="108">
        <v>0</v>
      </c>
    </row>
    <row r="80" spans="1:53" s="9" customFormat="1" ht="14.25" customHeight="1">
      <c r="A80" s="9" t="s">
        <v>2</v>
      </c>
      <c r="B80" s="10">
        <v>73</v>
      </c>
      <c r="C80" s="11" t="s">
        <v>96</v>
      </c>
      <c r="D80" s="12">
        <f>F80+H80</f>
        <v>122484.4</v>
      </c>
      <c r="E80" s="12">
        <f t="shared" si="8"/>
        <v>67935.69</v>
      </c>
      <c r="F80" s="12">
        <f t="shared" si="9"/>
        <v>92745.8</v>
      </c>
      <c r="G80" s="12">
        <f t="shared" si="10"/>
        <v>55051.715000000004</v>
      </c>
      <c r="H80" s="12">
        <f t="shared" si="11"/>
        <v>29738.6</v>
      </c>
      <c r="I80" s="12">
        <f t="shared" si="12"/>
        <v>12883.975</v>
      </c>
      <c r="J80" s="12">
        <v>36100</v>
      </c>
      <c r="K80" s="12">
        <v>21014.499</v>
      </c>
      <c r="L80" s="12">
        <v>800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08">
        <v>5650</v>
      </c>
      <c r="W80" s="108">
        <v>600</v>
      </c>
      <c r="X80" s="108">
        <v>17978.6</v>
      </c>
      <c r="Y80" s="108">
        <v>1955.5</v>
      </c>
      <c r="Z80" s="108">
        <v>2965.8</v>
      </c>
      <c r="AA80" s="108">
        <v>640</v>
      </c>
      <c r="AB80" s="108">
        <v>0</v>
      </c>
      <c r="AC80" s="108">
        <v>0</v>
      </c>
      <c r="AD80" s="108">
        <v>4200</v>
      </c>
      <c r="AE80" s="108">
        <v>2020.4</v>
      </c>
      <c r="AF80" s="108">
        <v>7460</v>
      </c>
      <c r="AG80" s="108">
        <v>7458.475</v>
      </c>
      <c r="AH80" s="108">
        <v>0</v>
      </c>
      <c r="AI80" s="108">
        <v>0</v>
      </c>
      <c r="AJ80" s="108">
        <v>0</v>
      </c>
      <c r="AK80" s="108">
        <v>0</v>
      </c>
      <c r="AL80" s="108">
        <v>13830</v>
      </c>
      <c r="AM80" s="108">
        <v>8678.341</v>
      </c>
      <c r="AN80" s="108">
        <v>3500</v>
      </c>
      <c r="AO80" s="108">
        <v>3470</v>
      </c>
      <c r="AP80" s="108">
        <v>12000</v>
      </c>
      <c r="AQ80" s="108">
        <v>5880</v>
      </c>
      <c r="AR80" s="108">
        <v>0</v>
      </c>
      <c r="AS80" s="108">
        <v>0</v>
      </c>
      <c r="AT80" s="108">
        <v>0</v>
      </c>
      <c r="AU80" s="108">
        <v>0</v>
      </c>
      <c r="AV80" s="108">
        <v>0</v>
      </c>
      <c r="AW80" s="108">
        <v>0</v>
      </c>
      <c r="AX80" s="108">
        <v>18000</v>
      </c>
      <c r="AY80" s="108">
        <v>16218.475</v>
      </c>
      <c r="AZ80" s="108">
        <v>0</v>
      </c>
      <c r="BA80" s="108">
        <v>0</v>
      </c>
    </row>
    <row r="81" spans="1:53" s="9" customFormat="1" ht="14.25" customHeight="1">
      <c r="A81" s="9" t="s">
        <v>2</v>
      </c>
      <c r="B81" s="10">
        <v>74</v>
      </c>
      <c r="C81" s="11" t="s">
        <v>97</v>
      </c>
      <c r="D81" s="12">
        <f>F81+H81</f>
        <v>243404.201</v>
      </c>
      <c r="E81" s="12">
        <f t="shared" si="8"/>
        <v>73936.68100000001</v>
      </c>
      <c r="F81" s="12">
        <f t="shared" si="9"/>
        <v>140921.2002</v>
      </c>
      <c r="G81" s="12">
        <f t="shared" si="10"/>
        <v>51221.251000000004</v>
      </c>
      <c r="H81" s="12">
        <f t="shared" si="11"/>
        <v>102483.0008</v>
      </c>
      <c r="I81" s="12">
        <f t="shared" si="12"/>
        <v>22715.43</v>
      </c>
      <c r="J81" s="12">
        <v>41622.0001</v>
      </c>
      <c r="K81" s="12">
        <v>19661.033</v>
      </c>
      <c r="L81" s="12">
        <v>12533.0001</v>
      </c>
      <c r="M81" s="12">
        <v>6465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08">
        <v>11820.0001</v>
      </c>
      <c r="W81" s="108">
        <v>960</v>
      </c>
      <c r="X81" s="108">
        <v>64236.0003</v>
      </c>
      <c r="Y81" s="108">
        <v>11610.43</v>
      </c>
      <c r="Z81" s="108">
        <v>3660</v>
      </c>
      <c r="AA81" s="108">
        <v>915</v>
      </c>
      <c r="AB81" s="108">
        <v>984</v>
      </c>
      <c r="AC81" s="108">
        <v>960</v>
      </c>
      <c r="AD81" s="108">
        <v>8428</v>
      </c>
      <c r="AE81" s="108">
        <v>2873.718</v>
      </c>
      <c r="AF81" s="108">
        <v>3443.0002</v>
      </c>
      <c r="AG81" s="108">
        <v>3400</v>
      </c>
      <c r="AH81" s="108">
        <v>0</v>
      </c>
      <c r="AI81" s="108">
        <v>0</v>
      </c>
      <c r="AJ81" s="108">
        <v>0</v>
      </c>
      <c r="AK81" s="108">
        <v>0</v>
      </c>
      <c r="AL81" s="108">
        <v>15192</v>
      </c>
      <c r="AM81" s="108">
        <v>949.4</v>
      </c>
      <c r="AN81" s="108">
        <v>0</v>
      </c>
      <c r="AO81" s="108">
        <v>0</v>
      </c>
      <c r="AP81" s="108">
        <v>28279.2</v>
      </c>
      <c r="AQ81" s="108">
        <v>8747.1</v>
      </c>
      <c r="AR81" s="108">
        <v>21287.0002</v>
      </c>
      <c r="AS81" s="108">
        <v>280</v>
      </c>
      <c r="AT81" s="108">
        <v>4620</v>
      </c>
      <c r="AU81" s="108">
        <v>2280</v>
      </c>
      <c r="AV81" s="108">
        <v>0</v>
      </c>
      <c r="AW81" s="108">
        <v>0</v>
      </c>
      <c r="AX81" s="108">
        <v>27300</v>
      </c>
      <c r="AY81" s="108">
        <v>14835</v>
      </c>
      <c r="AZ81" s="108">
        <v>0</v>
      </c>
      <c r="BA81" s="108">
        <v>0</v>
      </c>
    </row>
    <row r="82" spans="1:53" s="9" customFormat="1" ht="14.25" customHeight="1">
      <c r="A82" s="9" t="s">
        <v>2</v>
      </c>
      <c r="B82" s="10">
        <v>75</v>
      </c>
      <c r="C82" s="11" t="s">
        <v>98</v>
      </c>
      <c r="D82" s="12">
        <f>F82+H82</f>
        <v>90007.4001</v>
      </c>
      <c r="E82" s="12">
        <f t="shared" si="8"/>
        <v>35062.541000000005</v>
      </c>
      <c r="F82" s="12">
        <f t="shared" si="9"/>
        <v>75527.4</v>
      </c>
      <c r="G82" s="12">
        <f t="shared" si="10"/>
        <v>28270.741</v>
      </c>
      <c r="H82" s="12">
        <f t="shared" si="11"/>
        <v>14480.000100000001</v>
      </c>
      <c r="I82" s="12">
        <f t="shared" si="12"/>
        <v>6791.8</v>
      </c>
      <c r="J82" s="12">
        <v>39947.4</v>
      </c>
      <c r="K82" s="12">
        <v>21247.615</v>
      </c>
      <c r="L82" s="12">
        <v>7300.0001</v>
      </c>
      <c r="M82" s="12">
        <v>6814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08">
        <v>1800</v>
      </c>
      <c r="W82" s="108">
        <v>0</v>
      </c>
      <c r="X82" s="108">
        <v>6000</v>
      </c>
      <c r="Y82" s="108">
        <v>-22.2</v>
      </c>
      <c r="Z82" s="108">
        <v>2500</v>
      </c>
      <c r="AA82" s="108">
        <v>398.5</v>
      </c>
      <c r="AB82" s="108">
        <v>0</v>
      </c>
      <c r="AC82" s="108">
        <v>0</v>
      </c>
      <c r="AD82" s="108">
        <v>4000</v>
      </c>
      <c r="AE82" s="108">
        <v>404.95</v>
      </c>
      <c r="AF82" s="108">
        <v>0</v>
      </c>
      <c r="AG82" s="108">
        <v>0</v>
      </c>
      <c r="AH82" s="108">
        <v>0</v>
      </c>
      <c r="AI82" s="108">
        <v>0</v>
      </c>
      <c r="AJ82" s="108">
        <v>0</v>
      </c>
      <c r="AK82" s="108">
        <v>0</v>
      </c>
      <c r="AL82" s="108">
        <v>7280</v>
      </c>
      <c r="AM82" s="108">
        <v>3904.676</v>
      </c>
      <c r="AN82" s="108">
        <v>0</v>
      </c>
      <c r="AO82" s="108">
        <v>0</v>
      </c>
      <c r="AP82" s="108">
        <v>5640</v>
      </c>
      <c r="AQ82" s="108">
        <v>0</v>
      </c>
      <c r="AR82" s="108">
        <v>1180</v>
      </c>
      <c r="AS82" s="108">
        <v>0</v>
      </c>
      <c r="AT82" s="108">
        <v>0</v>
      </c>
      <c r="AU82" s="108">
        <v>0</v>
      </c>
      <c r="AV82" s="108">
        <v>0</v>
      </c>
      <c r="AW82" s="108">
        <v>0</v>
      </c>
      <c r="AX82" s="108">
        <v>14360</v>
      </c>
      <c r="AY82" s="108">
        <v>2315</v>
      </c>
      <c r="AZ82" s="108">
        <v>0</v>
      </c>
      <c r="BA82" s="108">
        <v>0</v>
      </c>
    </row>
    <row r="83" spans="1:53" s="9" customFormat="1" ht="14.25" customHeight="1">
      <c r="A83" s="9" t="s">
        <v>2</v>
      </c>
      <c r="B83" s="10">
        <v>76</v>
      </c>
      <c r="C83" s="11" t="s">
        <v>99</v>
      </c>
      <c r="D83" s="12">
        <f>F83+H83</f>
        <v>106838.8002</v>
      </c>
      <c r="E83" s="12">
        <f t="shared" si="8"/>
        <v>57818.301999999996</v>
      </c>
      <c r="F83" s="12">
        <f t="shared" si="9"/>
        <v>88203.8</v>
      </c>
      <c r="G83" s="12">
        <f t="shared" si="10"/>
        <v>46945.361999999994</v>
      </c>
      <c r="H83" s="12">
        <f t="shared" si="11"/>
        <v>18635.000200000002</v>
      </c>
      <c r="I83" s="12">
        <f t="shared" si="12"/>
        <v>10872.94</v>
      </c>
      <c r="J83" s="12">
        <v>33745</v>
      </c>
      <c r="K83" s="12">
        <v>20033.209</v>
      </c>
      <c r="L83" s="12">
        <v>4800</v>
      </c>
      <c r="M83" s="12">
        <v>93.75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08">
        <v>6950</v>
      </c>
      <c r="W83" s="108">
        <v>4933.243</v>
      </c>
      <c r="X83" s="108">
        <v>-565</v>
      </c>
      <c r="Y83" s="108">
        <v>-1177.83</v>
      </c>
      <c r="Z83" s="108">
        <v>5000</v>
      </c>
      <c r="AA83" s="108">
        <v>3360</v>
      </c>
      <c r="AB83" s="108">
        <v>2200.0001</v>
      </c>
      <c r="AC83" s="108">
        <v>2200</v>
      </c>
      <c r="AD83" s="108">
        <v>6100</v>
      </c>
      <c r="AE83" s="108">
        <v>3757.16</v>
      </c>
      <c r="AF83" s="108">
        <v>2200</v>
      </c>
      <c r="AG83" s="108">
        <v>0</v>
      </c>
      <c r="AH83" s="108">
        <v>0</v>
      </c>
      <c r="AI83" s="108">
        <v>0</v>
      </c>
      <c r="AJ83" s="108">
        <v>0</v>
      </c>
      <c r="AK83" s="108">
        <v>0</v>
      </c>
      <c r="AL83" s="108">
        <v>8208.8</v>
      </c>
      <c r="AM83" s="108">
        <v>5389</v>
      </c>
      <c r="AN83" s="108">
        <v>10000.0001</v>
      </c>
      <c r="AO83" s="108">
        <v>9757.02</v>
      </c>
      <c r="AP83" s="108">
        <v>10700</v>
      </c>
      <c r="AQ83" s="108">
        <v>7079</v>
      </c>
      <c r="AR83" s="108">
        <v>0</v>
      </c>
      <c r="AS83" s="108">
        <v>0</v>
      </c>
      <c r="AT83" s="108">
        <v>4000</v>
      </c>
      <c r="AU83" s="108">
        <v>2300</v>
      </c>
      <c r="AV83" s="108">
        <v>0</v>
      </c>
      <c r="AW83" s="108">
        <v>0</v>
      </c>
      <c r="AX83" s="108">
        <v>13500</v>
      </c>
      <c r="AY83" s="108">
        <v>93.75</v>
      </c>
      <c r="AZ83" s="108">
        <v>0</v>
      </c>
      <c r="BA83" s="108">
        <v>0</v>
      </c>
    </row>
    <row r="84" spans="1:53" s="9" customFormat="1" ht="14.25" customHeight="1">
      <c r="A84" s="9" t="s">
        <v>2</v>
      </c>
      <c r="B84" s="10">
        <v>77</v>
      </c>
      <c r="C84" s="11" t="s">
        <v>100</v>
      </c>
      <c r="D84" s="12">
        <f>F84+H84</f>
        <v>103145.10019999999</v>
      </c>
      <c r="E84" s="12">
        <f t="shared" si="8"/>
        <v>67343.303</v>
      </c>
      <c r="F84" s="12">
        <f t="shared" si="9"/>
        <v>68796.40019999999</v>
      </c>
      <c r="G84" s="12">
        <f t="shared" si="10"/>
        <v>39840.614</v>
      </c>
      <c r="H84" s="12">
        <f t="shared" si="11"/>
        <v>34348.7</v>
      </c>
      <c r="I84" s="12">
        <f t="shared" si="12"/>
        <v>27502.689</v>
      </c>
      <c r="J84" s="12">
        <v>36187</v>
      </c>
      <c r="K84" s="12">
        <v>22079.506</v>
      </c>
      <c r="L84" s="12">
        <v>6845.7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08">
        <v>1250.0001</v>
      </c>
      <c r="W84" s="108">
        <v>50</v>
      </c>
      <c r="X84" s="108">
        <v>27503</v>
      </c>
      <c r="Y84" s="108">
        <v>27502.689</v>
      </c>
      <c r="Z84" s="108">
        <v>0</v>
      </c>
      <c r="AA84" s="108">
        <v>0</v>
      </c>
      <c r="AB84" s="108">
        <v>0</v>
      </c>
      <c r="AC84" s="108">
        <v>0</v>
      </c>
      <c r="AD84" s="108">
        <v>540</v>
      </c>
      <c r="AE84" s="108">
        <v>303.8</v>
      </c>
      <c r="AF84" s="108">
        <v>0</v>
      </c>
      <c r="AG84" s="108">
        <v>0</v>
      </c>
      <c r="AH84" s="108">
        <v>0</v>
      </c>
      <c r="AI84" s="108">
        <v>0</v>
      </c>
      <c r="AJ84" s="108">
        <v>0</v>
      </c>
      <c r="AK84" s="108">
        <v>0</v>
      </c>
      <c r="AL84" s="108">
        <v>7450</v>
      </c>
      <c r="AM84" s="108">
        <v>4492.4</v>
      </c>
      <c r="AN84" s="108">
        <v>0</v>
      </c>
      <c r="AO84" s="108">
        <v>0</v>
      </c>
      <c r="AP84" s="108">
        <v>9850.0001</v>
      </c>
      <c r="AQ84" s="108">
        <v>7481.584</v>
      </c>
      <c r="AR84" s="108">
        <v>0</v>
      </c>
      <c r="AS84" s="108">
        <v>0</v>
      </c>
      <c r="AT84" s="108">
        <v>0</v>
      </c>
      <c r="AU84" s="108">
        <v>0</v>
      </c>
      <c r="AV84" s="108">
        <v>0</v>
      </c>
      <c r="AW84" s="108">
        <v>0</v>
      </c>
      <c r="AX84" s="108">
        <v>13519.4</v>
      </c>
      <c r="AY84" s="108">
        <v>5433.324</v>
      </c>
      <c r="AZ84" s="108">
        <v>0</v>
      </c>
      <c r="BA84" s="108">
        <v>0</v>
      </c>
    </row>
    <row r="85" spans="1:53" s="9" customFormat="1" ht="14.25" customHeight="1">
      <c r="A85" s="9" t="s">
        <v>2</v>
      </c>
      <c r="B85" s="10">
        <v>78</v>
      </c>
      <c r="C85" s="11" t="s">
        <v>101</v>
      </c>
      <c r="D85" s="12">
        <f>F85+H85</f>
        <v>55138.7004</v>
      </c>
      <c r="E85" s="12">
        <f t="shared" si="8"/>
        <v>30608.828999999998</v>
      </c>
      <c r="F85" s="12">
        <f t="shared" si="9"/>
        <v>43553.7002</v>
      </c>
      <c r="G85" s="12">
        <f t="shared" si="10"/>
        <v>23563.828999999998</v>
      </c>
      <c r="H85" s="12">
        <f t="shared" si="11"/>
        <v>11585.0002</v>
      </c>
      <c r="I85" s="12">
        <f t="shared" si="12"/>
        <v>7045</v>
      </c>
      <c r="J85" s="12">
        <v>22909.7001</v>
      </c>
      <c r="K85" s="12">
        <v>12985.099</v>
      </c>
      <c r="L85" s="12">
        <v>6840.0001</v>
      </c>
      <c r="M85" s="12">
        <v>6500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08">
        <v>5679.7</v>
      </c>
      <c r="W85" s="108">
        <v>4479.7</v>
      </c>
      <c r="X85" s="108">
        <v>4200</v>
      </c>
      <c r="Y85" s="108">
        <v>0</v>
      </c>
      <c r="Z85" s="108">
        <v>1425.3</v>
      </c>
      <c r="AA85" s="108">
        <v>0</v>
      </c>
      <c r="AB85" s="108">
        <v>0</v>
      </c>
      <c r="AC85" s="108">
        <v>0</v>
      </c>
      <c r="AD85" s="108">
        <v>0</v>
      </c>
      <c r="AE85" s="108">
        <v>0</v>
      </c>
      <c r="AF85" s="108">
        <v>545.0001</v>
      </c>
      <c r="AG85" s="108">
        <v>545</v>
      </c>
      <c r="AH85" s="108">
        <v>0</v>
      </c>
      <c r="AI85" s="108">
        <v>0</v>
      </c>
      <c r="AJ85" s="108">
        <v>0</v>
      </c>
      <c r="AK85" s="108">
        <v>0</v>
      </c>
      <c r="AL85" s="108">
        <v>5839.0001</v>
      </c>
      <c r="AM85" s="108">
        <v>3534.03</v>
      </c>
      <c r="AN85" s="108">
        <v>0</v>
      </c>
      <c r="AO85" s="108">
        <v>0</v>
      </c>
      <c r="AP85" s="108">
        <v>0</v>
      </c>
      <c r="AQ85" s="108">
        <v>0</v>
      </c>
      <c r="AR85" s="108">
        <v>0</v>
      </c>
      <c r="AS85" s="108">
        <v>0</v>
      </c>
      <c r="AT85" s="108">
        <v>0</v>
      </c>
      <c r="AU85" s="108">
        <v>0</v>
      </c>
      <c r="AV85" s="108">
        <v>0</v>
      </c>
      <c r="AW85" s="108">
        <v>0</v>
      </c>
      <c r="AX85" s="108">
        <v>7700</v>
      </c>
      <c r="AY85" s="108">
        <v>2565</v>
      </c>
      <c r="AZ85" s="108">
        <v>0</v>
      </c>
      <c r="BA85" s="108">
        <v>0</v>
      </c>
    </row>
    <row r="86" spans="1:53" s="9" customFormat="1" ht="14.25" customHeight="1">
      <c r="A86" s="9" t="s">
        <v>2</v>
      </c>
      <c r="B86" s="10">
        <v>79</v>
      </c>
      <c r="C86" s="11" t="s">
        <v>102</v>
      </c>
      <c r="D86" s="12">
        <f>F86+H86</f>
        <v>83996.10029999999</v>
      </c>
      <c r="E86" s="12">
        <f t="shared" si="8"/>
        <v>40590.931000000004</v>
      </c>
      <c r="F86" s="12">
        <f t="shared" si="9"/>
        <v>64496.1</v>
      </c>
      <c r="G86" s="12">
        <f t="shared" si="10"/>
        <v>36550.531</v>
      </c>
      <c r="H86" s="12">
        <f t="shared" si="11"/>
        <v>19500.0003</v>
      </c>
      <c r="I86" s="12">
        <f t="shared" si="12"/>
        <v>4040.4</v>
      </c>
      <c r="J86" s="12">
        <v>28152.3</v>
      </c>
      <c r="K86" s="12">
        <v>17697.732</v>
      </c>
      <c r="L86" s="12">
        <v>2700.0001</v>
      </c>
      <c r="M86" s="12">
        <v>490.4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08">
        <v>1800.8</v>
      </c>
      <c r="W86" s="108">
        <v>0</v>
      </c>
      <c r="X86" s="108">
        <v>5500</v>
      </c>
      <c r="Y86" s="108">
        <v>2900</v>
      </c>
      <c r="Z86" s="108">
        <v>6700</v>
      </c>
      <c r="AA86" s="108">
        <v>4453</v>
      </c>
      <c r="AB86" s="108">
        <v>0</v>
      </c>
      <c r="AC86" s="108">
        <v>0</v>
      </c>
      <c r="AD86" s="108">
        <v>4000</v>
      </c>
      <c r="AE86" s="108">
        <v>2654</v>
      </c>
      <c r="AF86" s="108">
        <v>11300.0002</v>
      </c>
      <c r="AG86" s="108">
        <v>650</v>
      </c>
      <c r="AH86" s="108">
        <v>0</v>
      </c>
      <c r="AI86" s="108">
        <v>0</v>
      </c>
      <c r="AJ86" s="108">
        <v>0</v>
      </c>
      <c r="AK86" s="108">
        <v>0</v>
      </c>
      <c r="AL86" s="108">
        <v>3143</v>
      </c>
      <c r="AM86" s="108">
        <v>2040.399</v>
      </c>
      <c r="AN86" s="108">
        <v>0</v>
      </c>
      <c r="AO86" s="108">
        <v>0</v>
      </c>
      <c r="AP86" s="108">
        <v>8700</v>
      </c>
      <c r="AQ86" s="108">
        <v>4770</v>
      </c>
      <c r="AR86" s="108">
        <v>0</v>
      </c>
      <c r="AS86" s="108">
        <v>0</v>
      </c>
      <c r="AT86" s="108">
        <v>0</v>
      </c>
      <c r="AU86" s="108">
        <v>0</v>
      </c>
      <c r="AV86" s="108">
        <v>0</v>
      </c>
      <c r="AW86" s="108">
        <v>0</v>
      </c>
      <c r="AX86" s="108">
        <v>12000</v>
      </c>
      <c r="AY86" s="108">
        <v>4935.4</v>
      </c>
      <c r="AZ86" s="108">
        <v>0</v>
      </c>
      <c r="BA86" s="108">
        <v>0</v>
      </c>
    </row>
    <row r="87" spans="1:53" s="9" customFormat="1" ht="14.25" customHeight="1">
      <c r="A87" s="9" t="s">
        <v>2</v>
      </c>
      <c r="B87" s="10">
        <v>80</v>
      </c>
      <c r="C87" s="11" t="s">
        <v>103</v>
      </c>
      <c r="D87" s="12">
        <f>F87+H87</f>
        <v>113600.1</v>
      </c>
      <c r="E87" s="12">
        <f t="shared" si="8"/>
        <v>52337.138</v>
      </c>
      <c r="F87" s="12">
        <f t="shared" si="9"/>
        <v>89921.3</v>
      </c>
      <c r="G87" s="12">
        <f t="shared" si="10"/>
        <v>44416.54</v>
      </c>
      <c r="H87" s="12">
        <f t="shared" si="11"/>
        <v>23678.8</v>
      </c>
      <c r="I87" s="12">
        <f t="shared" si="12"/>
        <v>7920.598</v>
      </c>
      <c r="J87" s="12">
        <v>48735.3</v>
      </c>
      <c r="K87" s="12">
        <v>30335.417</v>
      </c>
      <c r="L87" s="12">
        <v>16140</v>
      </c>
      <c r="M87" s="12">
        <v>541.5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08">
        <v>9020</v>
      </c>
      <c r="W87" s="108">
        <v>3520</v>
      </c>
      <c r="X87" s="108">
        <v>0</v>
      </c>
      <c r="Y87" s="108">
        <v>-158.6</v>
      </c>
      <c r="Z87" s="108">
        <v>900</v>
      </c>
      <c r="AA87" s="108">
        <v>600</v>
      </c>
      <c r="AB87" s="108">
        <v>0</v>
      </c>
      <c r="AC87" s="108">
        <v>0</v>
      </c>
      <c r="AD87" s="108">
        <v>3742.9</v>
      </c>
      <c r="AE87" s="108">
        <v>157.304</v>
      </c>
      <c r="AF87" s="108">
        <v>7538.8</v>
      </c>
      <c r="AG87" s="108">
        <v>7537.698</v>
      </c>
      <c r="AH87" s="108">
        <v>0</v>
      </c>
      <c r="AI87" s="108">
        <v>0</v>
      </c>
      <c r="AJ87" s="108">
        <v>0</v>
      </c>
      <c r="AK87" s="108">
        <v>0</v>
      </c>
      <c r="AL87" s="108">
        <v>8202.1</v>
      </c>
      <c r="AM87" s="108">
        <v>5032.819</v>
      </c>
      <c r="AN87" s="108">
        <v>0</v>
      </c>
      <c r="AO87" s="108">
        <v>0</v>
      </c>
      <c r="AP87" s="108">
        <v>1421</v>
      </c>
      <c r="AQ87" s="108">
        <v>1421</v>
      </c>
      <c r="AR87" s="108">
        <v>0</v>
      </c>
      <c r="AS87" s="108">
        <v>0</v>
      </c>
      <c r="AT87" s="108">
        <v>0</v>
      </c>
      <c r="AU87" s="108">
        <v>0</v>
      </c>
      <c r="AV87" s="108">
        <v>0</v>
      </c>
      <c r="AW87" s="108">
        <v>0</v>
      </c>
      <c r="AX87" s="108">
        <v>17900</v>
      </c>
      <c r="AY87" s="108">
        <v>3350</v>
      </c>
      <c r="AZ87" s="108">
        <v>0</v>
      </c>
      <c r="BA87" s="108">
        <v>0</v>
      </c>
    </row>
    <row r="88" spans="1:53" s="9" customFormat="1" ht="14.25" customHeight="1">
      <c r="A88" s="9" t="s">
        <v>2</v>
      </c>
      <c r="B88" s="10">
        <v>81</v>
      </c>
      <c r="C88" s="11" t="s">
        <v>104</v>
      </c>
      <c r="D88" s="12">
        <f>F88+H88</f>
        <v>435762.7486</v>
      </c>
      <c r="E88" s="12">
        <f t="shared" si="8"/>
        <v>294760.32159999997</v>
      </c>
      <c r="F88" s="12">
        <f t="shared" si="9"/>
        <v>383911</v>
      </c>
      <c r="G88" s="12">
        <f t="shared" si="10"/>
        <v>260283.599</v>
      </c>
      <c r="H88" s="12">
        <f t="shared" si="11"/>
        <v>51851.7486</v>
      </c>
      <c r="I88" s="12">
        <f t="shared" si="12"/>
        <v>34476.7226</v>
      </c>
      <c r="J88" s="12">
        <v>86999.2</v>
      </c>
      <c r="K88" s="12">
        <v>58391.371</v>
      </c>
      <c r="L88" s="12">
        <v>3935.0486</v>
      </c>
      <c r="M88" s="12">
        <v>3256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08">
        <v>600</v>
      </c>
      <c r="W88" s="108">
        <v>0</v>
      </c>
      <c r="X88" s="108">
        <v>9703.1</v>
      </c>
      <c r="Y88" s="108">
        <v>19569.3306</v>
      </c>
      <c r="Z88" s="108">
        <v>52100</v>
      </c>
      <c r="AA88" s="108">
        <v>38373.2</v>
      </c>
      <c r="AB88" s="108">
        <v>6263.6</v>
      </c>
      <c r="AC88" s="108">
        <v>2763.6</v>
      </c>
      <c r="AD88" s="108">
        <v>750</v>
      </c>
      <c r="AE88" s="108">
        <v>347.6</v>
      </c>
      <c r="AF88" s="108">
        <v>17100</v>
      </c>
      <c r="AG88" s="108">
        <v>0</v>
      </c>
      <c r="AH88" s="108">
        <v>0</v>
      </c>
      <c r="AI88" s="108">
        <v>0</v>
      </c>
      <c r="AJ88" s="108">
        <v>0</v>
      </c>
      <c r="AK88" s="108">
        <v>0</v>
      </c>
      <c r="AL88" s="108">
        <v>28435</v>
      </c>
      <c r="AM88" s="108">
        <v>16813</v>
      </c>
      <c r="AN88" s="108">
        <v>1400</v>
      </c>
      <c r="AO88" s="108">
        <v>0</v>
      </c>
      <c r="AP88" s="108">
        <v>148637</v>
      </c>
      <c r="AQ88" s="108">
        <v>98584.4</v>
      </c>
      <c r="AR88" s="108">
        <v>13450</v>
      </c>
      <c r="AS88" s="108">
        <v>8887.792</v>
      </c>
      <c r="AT88" s="108">
        <v>14741.7</v>
      </c>
      <c r="AU88" s="108">
        <v>13730</v>
      </c>
      <c r="AV88" s="108">
        <v>0</v>
      </c>
      <c r="AW88" s="108">
        <v>0</v>
      </c>
      <c r="AX88" s="108">
        <v>51648.1</v>
      </c>
      <c r="AY88" s="108">
        <v>34044.028</v>
      </c>
      <c r="AZ88" s="108">
        <v>0</v>
      </c>
      <c r="BA88" s="108">
        <v>0</v>
      </c>
    </row>
    <row r="89" spans="1:53" s="9" customFormat="1" ht="14.25" customHeight="1">
      <c r="A89" s="9" t="s">
        <v>2</v>
      </c>
      <c r="B89" s="10">
        <v>82</v>
      </c>
      <c r="C89" s="11" t="s">
        <v>105</v>
      </c>
      <c r="D89" s="12">
        <f>F89+H89</f>
        <v>12481.539</v>
      </c>
      <c r="E89" s="12">
        <f t="shared" si="8"/>
        <v>6873.118</v>
      </c>
      <c r="F89" s="12">
        <f t="shared" si="9"/>
        <v>12481.539</v>
      </c>
      <c r="G89" s="12">
        <f t="shared" si="10"/>
        <v>6963.776</v>
      </c>
      <c r="H89" s="12">
        <f t="shared" si="11"/>
        <v>0</v>
      </c>
      <c r="I89" s="12">
        <f t="shared" si="12"/>
        <v>-90.6579999999999</v>
      </c>
      <c r="J89" s="12">
        <v>9965.539</v>
      </c>
      <c r="K89" s="12">
        <v>6423.776</v>
      </c>
      <c r="L89" s="12">
        <v>4200</v>
      </c>
      <c r="M89" s="12">
        <v>3362.3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08">
        <v>600</v>
      </c>
      <c r="W89" s="108">
        <v>0</v>
      </c>
      <c r="X89" s="108">
        <v>-4500</v>
      </c>
      <c r="Y89" s="108">
        <v>-3488.958</v>
      </c>
      <c r="Z89" s="108">
        <v>0</v>
      </c>
      <c r="AA89" s="108">
        <v>0</v>
      </c>
      <c r="AB89" s="108">
        <v>0</v>
      </c>
      <c r="AC89" s="108">
        <v>0</v>
      </c>
      <c r="AD89" s="108">
        <v>200</v>
      </c>
      <c r="AE89" s="108">
        <v>0</v>
      </c>
      <c r="AF89" s="108">
        <v>200</v>
      </c>
      <c r="AG89" s="108">
        <v>36</v>
      </c>
      <c r="AH89" s="108">
        <v>0</v>
      </c>
      <c r="AI89" s="108">
        <v>0</v>
      </c>
      <c r="AJ89" s="108">
        <v>0</v>
      </c>
      <c r="AK89" s="108">
        <v>0</v>
      </c>
      <c r="AL89" s="108">
        <v>196</v>
      </c>
      <c r="AM89" s="108">
        <v>90</v>
      </c>
      <c r="AN89" s="108">
        <v>0</v>
      </c>
      <c r="AO89" s="108">
        <v>0</v>
      </c>
      <c r="AP89" s="108">
        <v>50</v>
      </c>
      <c r="AQ89" s="108">
        <v>0</v>
      </c>
      <c r="AR89" s="108">
        <v>100</v>
      </c>
      <c r="AS89" s="108">
        <v>0</v>
      </c>
      <c r="AT89" s="108">
        <v>820</v>
      </c>
      <c r="AU89" s="108">
        <v>450</v>
      </c>
      <c r="AV89" s="108">
        <v>0</v>
      </c>
      <c r="AW89" s="108">
        <v>0</v>
      </c>
      <c r="AX89" s="108">
        <v>650</v>
      </c>
      <c r="AY89" s="108">
        <v>0</v>
      </c>
      <c r="AZ89" s="108">
        <v>0</v>
      </c>
      <c r="BA89" s="108">
        <v>0</v>
      </c>
    </row>
    <row r="90" spans="1:53" s="9" customFormat="1" ht="14.25" customHeight="1">
      <c r="A90" s="9" t="s">
        <v>2</v>
      </c>
      <c r="B90" s="10">
        <v>83</v>
      </c>
      <c r="C90" s="11" t="s">
        <v>106</v>
      </c>
      <c r="D90" s="12">
        <f>F90+H90</f>
        <v>34686.062</v>
      </c>
      <c r="E90" s="12">
        <f t="shared" si="8"/>
        <v>21600.658</v>
      </c>
      <c r="F90" s="12">
        <f t="shared" si="9"/>
        <v>31276.572</v>
      </c>
      <c r="G90" s="12">
        <f t="shared" si="10"/>
        <v>18561.097999999998</v>
      </c>
      <c r="H90" s="12">
        <f t="shared" si="11"/>
        <v>3409.49</v>
      </c>
      <c r="I90" s="12">
        <f t="shared" si="12"/>
        <v>3039.56</v>
      </c>
      <c r="J90" s="12">
        <v>24224.572</v>
      </c>
      <c r="K90" s="12">
        <v>14968.89</v>
      </c>
      <c r="L90" s="12">
        <v>2109.49</v>
      </c>
      <c r="M90" s="12">
        <v>696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08">
        <v>600</v>
      </c>
      <c r="W90" s="108">
        <v>0</v>
      </c>
      <c r="X90" s="108">
        <v>-2900</v>
      </c>
      <c r="Y90" s="108">
        <v>-359.5</v>
      </c>
      <c r="Z90" s="108">
        <v>100</v>
      </c>
      <c r="AA90" s="108">
        <v>0</v>
      </c>
      <c r="AB90" s="108">
        <v>0</v>
      </c>
      <c r="AC90" s="108">
        <v>0</v>
      </c>
      <c r="AD90" s="108">
        <v>0</v>
      </c>
      <c r="AE90" s="108">
        <v>0</v>
      </c>
      <c r="AF90" s="108">
        <v>800</v>
      </c>
      <c r="AG90" s="108">
        <v>800</v>
      </c>
      <c r="AH90" s="108">
        <v>0</v>
      </c>
      <c r="AI90" s="108">
        <v>0</v>
      </c>
      <c r="AJ90" s="108">
        <v>0</v>
      </c>
      <c r="AK90" s="108">
        <v>0</v>
      </c>
      <c r="AL90" s="108">
        <v>300</v>
      </c>
      <c r="AM90" s="108">
        <v>60</v>
      </c>
      <c r="AN90" s="108">
        <v>3400</v>
      </c>
      <c r="AO90" s="108">
        <v>1903.06</v>
      </c>
      <c r="AP90" s="108">
        <v>3412</v>
      </c>
      <c r="AQ90" s="108">
        <v>1852.208</v>
      </c>
      <c r="AR90" s="108">
        <v>0</v>
      </c>
      <c r="AS90" s="108">
        <v>0</v>
      </c>
      <c r="AT90" s="108">
        <v>1500</v>
      </c>
      <c r="AU90" s="108">
        <v>880</v>
      </c>
      <c r="AV90" s="108">
        <v>0</v>
      </c>
      <c r="AW90" s="108">
        <v>0</v>
      </c>
      <c r="AX90" s="108">
        <v>1140</v>
      </c>
      <c r="AY90" s="108">
        <v>800</v>
      </c>
      <c r="AZ90" s="108">
        <v>0</v>
      </c>
      <c r="BA90" s="108">
        <v>0</v>
      </c>
    </row>
    <row r="91" spans="1:53" s="9" customFormat="1" ht="14.25" customHeight="1">
      <c r="A91" s="9" t="s">
        <v>2</v>
      </c>
      <c r="B91" s="10">
        <v>84</v>
      </c>
      <c r="C91" s="11" t="s">
        <v>107</v>
      </c>
      <c r="D91" s="12">
        <f>F91+H91</f>
        <v>9889.911</v>
      </c>
      <c r="E91" s="12">
        <f t="shared" si="8"/>
        <v>5695.567</v>
      </c>
      <c r="F91" s="12">
        <f t="shared" si="9"/>
        <v>9535.911</v>
      </c>
      <c r="G91" s="12">
        <f t="shared" si="10"/>
        <v>5730.567</v>
      </c>
      <c r="H91" s="12">
        <f t="shared" si="11"/>
        <v>354</v>
      </c>
      <c r="I91" s="12">
        <f t="shared" si="12"/>
        <v>-35</v>
      </c>
      <c r="J91" s="12">
        <v>8304.911</v>
      </c>
      <c r="K91" s="12">
        <v>5580.567</v>
      </c>
      <c r="L91" s="12">
        <v>884</v>
      </c>
      <c r="M91" s="12">
        <v>250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08">
        <v>600</v>
      </c>
      <c r="W91" s="108">
        <v>0</v>
      </c>
      <c r="X91" s="108">
        <v>-5000</v>
      </c>
      <c r="Y91" s="108">
        <v>-285</v>
      </c>
      <c r="Z91" s="108">
        <v>0</v>
      </c>
      <c r="AA91" s="108">
        <v>0</v>
      </c>
      <c r="AB91" s="108">
        <v>0</v>
      </c>
      <c r="AC91" s="108">
        <v>0</v>
      </c>
      <c r="AD91" s="108">
        <v>0</v>
      </c>
      <c r="AE91" s="108">
        <v>0</v>
      </c>
      <c r="AF91" s="108">
        <v>4470</v>
      </c>
      <c r="AG91" s="108">
        <v>0</v>
      </c>
      <c r="AH91" s="108">
        <v>0</v>
      </c>
      <c r="AI91" s="108">
        <v>0</v>
      </c>
      <c r="AJ91" s="108">
        <v>0</v>
      </c>
      <c r="AK91" s="108">
        <v>0</v>
      </c>
      <c r="AL91" s="108">
        <v>81</v>
      </c>
      <c r="AM91" s="108">
        <v>0</v>
      </c>
      <c r="AN91" s="108">
        <v>0</v>
      </c>
      <c r="AO91" s="108">
        <v>0</v>
      </c>
      <c r="AP91" s="108">
        <v>0</v>
      </c>
      <c r="AQ91" s="108">
        <v>0</v>
      </c>
      <c r="AR91" s="108">
        <v>0</v>
      </c>
      <c r="AS91" s="108">
        <v>0</v>
      </c>
      <c r="AT91" s="108">
        <v>300</v>
      </c>
      <c r="AU91" s="108">
        <v>150</v>
      </c>
      <c r="AV91" s="108">
        <v>0</v>
      </c>
      <c r="AW91" s="108">
        <v>0</v>
      </c>
      <c r="AX91" s="108">
        <v>250</v>
      </c>
      <c r="AY91" s="108">
        <v>0</v>
      </c>
      <c r="AZ91" s="108">
        <v>0</v>
      </c>
      <c r="BA91" s="108">
        <v>0</v>
      </c>
    </row>
    <row r="92" spans="1:53" s="9" customFormat="1" ht="14.25" customHeight="1">
      <c r="A92" s="9" t="s">
        <v>2</v>
      </c>
      <c r="B92" s="10">
        <v>85</v>
      </c>
      <c r="C92" s="11" t="s">
        <v>108</v>
      </c>
      <c r="D92" s="12">
        <f>F92+H92</f>
        <v>31308.174</v>
      </c>
      <c r="E92" s="12">
        <f t="shared" si="8"/>
        <v>18372.097</v>
      </c>
      <c r="F92" s="12">
        <f t="shared" si="9"/>
        <v>28917.2</v>
      </c>
      <c r="G92" s="12">
        <f t="shared" si="10"/>
        <v>17550.277000000002</v>
      </c>
      <c r="H92" s="12">
        <f t="shared" si="11"/>
        <v>2390.974</v>
      </c>
      <c r="I92" s="12">
        <f t="shared" si="12"/>
        <v>821.82</v>
      </c>
      <c r="J92" s="12">
        <v>23240</v>
      </c>
      <c r="K92" s="12">
        <v>14680.277</v>
      </c>
      <c r="L92" s="12">
        <v>399.974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08">
        <v>1200</v>
      </c>
      <c r="W92" s="108">
        <v>0</v>
      </c>
      <c r="X92" s="108">
        <v>-1500</v>
      </c>
      <c r="Y92" s="108">
        <v>-708.18</v>
      </c>
      <c r="Z92" s="108">
        <v>0</v>
      </c>
      <c r="AA92" s="108">
        <v>0</v>
      </c>
      <c r="AB92" s="108">
        <v>0</v>
      </c>
      <c r="AC92" s="108">
        <v>0</v>
      </c>
      <c r="AD92" s="108">
        <v>0</v>
      </c>
      <c r="AE92" s="108">
        <v>0</v>
      </c>
      <c r="AF92" s="108">
        <v>3491</v>
      </c>
      <c r="AG92" s="108">
        <v>1530</v>
      </c>
      <c r="AH92" s="108">
        <v>0</v>
      </c>
      <c r="AI92" s="108">
        <v>0</v>
      </c>
      <c r="AJ92" s="108">
        <v>0</v>
      </c>
      <c r="AK92" s="108">
        <v>0</v>
      </c>
      <c r="AL92" s="108">
        <v>500</v>
      </c>
      <c r="AM92" s="108">
        <v>0</v>
      </c>
      <c r="AN92" s="108">
        <v>0</v>
      </c>
      <c r="AO92" s="108">
        <v>0</v>
      </c>
      <c r="AP92" s="108">
        <v>0</v>
      </c>
      <c r="AQ92" s="108">
        <v>0</v>
      </c>
      <c r="AR92" s="108">
        <v>0</v>
      </c>
      <c r="AS92" s="108">
        <v>0</v>
      </c>
      <c r="AT92" s="108">
        <v>3100</v>
      </c>
      <c r="AU92" s="108">
        <v>2870</v>
      </c>
      <c r="AV92" s="108">
        <v>0</v>
      </c>
      <c r="AW92" s="108">
        <v>0</v>
      </c>
      <c r="AX92" s="108">
        <v>877.2</v>
      </c>
      <c r="AY92" s="108">
        <v>0</v>
      </c>
      <c r="AZ92" s="108">
        <v>0</v>
      </c>
      <c r="BA92" s="108">
        <v>0</v>
      </c>
    </row>
    <row r="93" spans="1:53" s="9" customFormat="1" ht="14.25" customHeight="1">
      <c r="A93" s="9" t="s">
        <v>2</v>
      </c>
      <c r="B93" s="10">
        <v>86</v>
      </c>
      <c r="C93" s="11" t="s">
        <v>109</v>
      </c>
      <c r="D93" s="12">
        <f>F93+H93</f>
        <v>65564.046</v>
      </c>
      <c r="E93" s="12">
        <f t="shared" si="8"/>
        <v>34091.945</v>
      </c>
      <c r="F93" s="12">
        <f t="shared" si="9"/>
        <v>45614</v>
      </c>
      <c r="G93" s="12">
        <f t="shared" si="10"/>
        <v>24223.945</v>
      </c>
      <c r="H93" s="12">
        <f t="shared" si="11"/>
        <v>19950.046000000002</v>
      </c>
      <c r="I93" s="12">
        <f t="shared" si="12"/>
        <v>9868</v>
      </c>
      <c r="J93" s="12">
        <v>23664</v>
      </c>
      <c r="K93" s="12">
        <v>15072.355</v>
      </c>
      <c r="L93" s="12">
        <v>14650.046</v>
      </c>
      <c r="M93" s="12">
        <v>9868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08">
        <v>1500</v>
      </c>
      <c r="W93" s="108">
        <v>900</v>
      </c>
      <c r="X93" s="108">
        <v>0</v>
      </c>
      <c r="Y93" s="108">
        <v>0</v>
      </c>
      <c r="Z93" s="108">
        <v>2550</v>
      </c>
      <c r="AA93" s="108">
        <v>1395</v>
      </c>
      <c r="AB93" s="108">
        <v>0</v>
      </c>
      <c r="AC93" s="108">
        <v>0</v>
      </c>
      <c r="AD93" s="108">
        <v>1400</v>
      </c>
      <c r="AE93" s="108">
        <v>900</v>
      </c>
      <c r="AF93" s="108">
        <v>5300</v>
      </c>
      <c r="AG93" s="108">
        <v>0</v>
      </c>
      <c r="AH93" s="108">
        <v>0</v>
      </c>
      <c r="AI93" s="108">
        <v>0</v>
      </c>
      <c r="AJ93" s="108">
        <v>0</v>
      </c>
      <c r="AK93" s="108">
        <v>0</v>
      </c>
      <c r="AL93" s="108">
        <v>1380</v>
      </c>
      <c r="AM93" s="108">
        <v>830</v>
      </c>
      <c r="AN93" s="108">
        <v>0</v>
      </c>
      <c r="AO93" s="108">
        <v>0</v>
      </c>
      <c r="AP93" s="108">
        <v>215</v>
      </c>
      <c r="AQ93" s="108">
        <v>111.59</v>
      </c>
      <c r="AR93" s="108">
        <v>0</v>
      </c>
      <c r="AS93" s="108">
        <v>0</v>
      </c>
      <c r="AT93" s="108">
        <v>6775</v>
      </c>
      <c r="AU93" s="108">
        <v>5015</v>
      </c>
      <c r="AV93" s="108">
        <v>0</v>
      </c>
      <c r="AW93" s="108">
        <v>0</v>
      </c>
      <c r="AX93" s="108">
        <v>8130</v>
      </c>
      <c r="AY93" s="108">
        <v>0</v>
      </c>
      <c r="AZ93" s="108">
        <v>0</v>
      </c>
      <c r="BA93" s="108">
        <v>0</v>
      </c>
    </row>
    <row r="94" spans="1:53" s="9" customFormat="1" ht="14.25" customHeight="1">
      <c r="A94" s="9" t="s">
        <v>2</v>
      </c>
      <c r="B94" s="10">
        <v>87</v>
      </c>
      <c r="C94" s="11" t="s">
        <v>110</v>
      </c>
      <c r="D94" s="12">
        <f>F94+H94</f>
        <v>13225</v>
      </c>
      <c r="E94" s="12">
        <f t="shared" si="8"/>
        <v>4727.295</v>
      </c>
      <c r="F94" s="12">
        <f t="shared" si="9"/>
        <v>11705</v>
      </c>
      <c r="G94" s="12">
        <f t="shared" si="10"/>
        <v>4727.295</v>
      </c>
      <c r="H94" s="12">
        <f t="shared" si="11"/>
        <v>1520</v>
      </c>
      <c r="I94" s="12">
        <f t="shared" si="12"/>
        <v>0</v>
      </c>
      <c r="J94" s="12">
        <v>8896</v>
      </c>
      <c r="K94" s="12">
        <v>4622.295</v>
      </c>
      <c r="L94" s="12">
        <v>1040</v>
      </c>
      <c r="M94" s="12">
        <v>30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08">
        <v>600</v>
      </c>
      <c r="W94" s="108">
        <v>0</v>
      </c>
      <c r="X94" s="108">
        <v>0</v>
      </c>
      <c r="Y94" s="108">
        <v>-510</v>
      </c>
      <c r="Z94" s="108">
        <v>0</v>
      </c>
      <c r="AA94" s="108">
        <v>0</v>
      </c>
      <c r="AB94" s="108">
        <v>0</v>
      </c>
      <c r="AC94" s="108">
        <v>0</v>
      </c>
      <c r="AD94" s="108">
        <v>0</v>
      </c>
      <c r="AE94" s="108">
        <v>0</v>
      </c>
      <c r="AF94" s="108">
        <v>0</v>
      </c>
      <c r="AG94" s="108">
        <v>0</v>
      </c>
      <c r="AH94" s="108">
        <v>0</v>
      </c>
      <c r="AI94" s="108">
        <v>0</v>
      </c>
      <c r="AJ94" s="108">
        <v>0</v>
      </c>
      <c r="AK94" s="108">
        <v>0</v>
      </c>
      <c r="AL94" s="108">
        <v>45</v>
      </c>
      <c r="AM94" s="108">
        <v>45</v>
      </c>
      <c r="AN94" s="108">
        <v>480</v>
      </c>
      <c r="AO94" s="108">
        <v>480</v>
      </c>
      <c r="AP94" s="108">
        <v>0</v>
      </c>
      <c r="AQ94" s="108">
        <v>0</v>
      </c>
      <c r="AR94" s="108">
        <v>0</v>
      </c>
      <c r="AS94" s="108">
        <v>0</v>
      </c>
      <c r="AT94" s="108">
        <v>200</v>
      </c>
      <c r="AU94" s="108">
        <v>60</v>
      </c>
      <c r="AV94" s="108">
        <v>0</v>
      </c>
      <c r="AW94" s="108">
        <v>0</v>
      </c>
      <c r="AX94" s="108">
        <v>1964</v>
      </c>
      <c r="AY94" s="108">
        <v>0</v>
      </c>
      <c r="AZ94" s="108">
        <v>0</v>
      </c>
      <c r="BA94" s="108">
        <v>0</v>
      </c>
    </row>
    <row r="95" spans="1:53" s="9" customFormat="1" ht="14.25" customHeight="1">
      <c r="A95" s="9" t="s">
        <v>2</v>
      </c>
      <c r="B95" s="10">
        <v>88</v>
      </c>
      <c r="C95" s="14" t="s">
        <v>111</v>
      </c>
      <c r="D95" s="12">
        <f>F95+H95</f>
        <v>24810.7956</v>
      </c>
      <c r="E95" s="12">
        <f t="shared" si="8"/>
        <v>13446.737</v>
      </c>
      <c r="F95" s="12">
        <f t="shared" si="9"/>
        <v>19609.979</v>
      </c>
      <c r="G95" s="12">
        <f t="shared" si="10"/>
        <v>13386.737</v>
      </c>
      <c r="H95" s="12">
        <f t="shared" si="11"/>
        <v>5200.816600000001</v>
      </c>
      <c r="I95" s="12">
        <f t="shared" si="12"/>
        <v>60</v>
      </c>
      <c r="J95" s="12">
        <v>16691.979</v>
      </c>
      <c r="K95" s="12">
        <v>12672.9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08">
        <v>600</v>
      </c>
      <c r="W95" s="108">
        <v>0</v>
      </c>
      <c r="X95" s="108">
        <v>-6799.2</v>
      </c>
      <c r="Y95" s="108">
        <v>60</v>
      </c>
      <c r="Z95" s="108">
        <v>100</v>
      </c>
      <c r="AA95" s="108">
        <v>100</v>
      </c>
      <c r="AB95" s="108">
        <v>0</v>
      </c>
      <c r="AC95" s="108">
        <v>0</v>
      </c>
      <c r="AD95" s="108">
        <v>500</v>
      </c>
      <c r="AE95" s="108">
        <v>313.837</v>
      </c>
      <c r="AF95" s="108">
        <v>0</v>
      </c>
      <c r="AG95" s="108">
        <v>0</v>
      </c>
      <c r="AH95" s="108">
        <v>0</v>
      </c>
      <c r="AI95" s="108">
        <v>0</v>
      </c>
      <c r="AJ95" s="108">
        <v>0</v>
      </c>
      <c r="AK95" s="108">
        <v>0</v>
      </c>
      <c r="AL95" s="108">
        <v>150</v>
      </c>
      <c r="AM95" s="108">
        <v>100</v>
      </c>
      <c r="AN95" s="108">
        <v>0</v>
      </c>
      <c r="AO95" s="108">
        <v>0</v>
      </c>
      <c r="AP95" s="108">
        <v>170</v>
      </c>
      <c r="AQ95" s="108">
        <v>0</v>
      </c>
      <c r="AR95" s="108">
        <v>12000.0166</v>
      </c>
      <c r="AS95" s="108">
        <v>0</v>
      </c>
      <c r="AT95" s="108">
        <v>448</v>
      </c>
      <c r="AU95" s="108">
        <v>200</v>
      </c>
      <c r="AV95" s="108">
        <v>0</v>
      </c>
      <c r="AW95" s="108">
        <v>0</v>
      </c>
      <c r="AX95" s="108">
        <v>950</v>
      </c>
      <c r="AY95" s="108">
        <v>0</v>
      </c>
      <c r="AZ95" s="108">
        <v>0</v>
      </c>
      <c r="BA95" s="108">
        <v>0</v>
      </c>
    </row>
    <row r="96" spans="1:53" s="9" customFormat="1" ht="14.25" customHeight="1">
      <c r="A96" s="9" t="s">
        <v>2</v>
      </c>
      <c r="B96" s="10">
        <v>89</v>
      </c>
      <c r="C96" s="15" t="s">
        <v>112</v>
      </c>
      <c r="D96" s="12">
        <f>F96+H96</f>
        <v>104048.41</v>
      </c>
      <c r="E96" s="12">
        <f t="shared" si="8"/>
        <v>32841.571</v>
      </c>
      <c r="F96" s="12">
        <f t="shared" si="9"/>
        <v>66347.9</v>
      </c>
      <c r="G96" s="12">
        <f t="shared" si="10"/>
        <v>30644.682</v>
      </c>
      <c r="H96" s="12">
        <f t="shared" si="11"/>
        <v>37700.51</v>
      </c>
      <c r="I96" s="12">
        <f t="shared" si="12"/>
        <v>2196.889</v>
      </c>
      <c r="J96" s="12">
        <v>28515</v>
      </c>
      <c r="K96" s="12">
        <v>19533.281</v>
      </c>
      <c r="L96" s="12">
        <v>14100</v>
      </c>
      <c r="M96" s="12">
        <v>1050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08">
        <v>7800</v>
      </c>
      <c r="W96" s="108">
        <v>2118.9</v>
      </c>
      <c r="X96" s="108">
        <v>11200</v>
      </c>
      <c r="Y96" s="108">
        <v>948.889</v>
      </c>
      <c r="Z96" s="108">
        <v>3000</v>
      </c>
      <c r="AA96" s="108">
        <v>1781.75</v>
      </c>
      <c r="AB96" s="108">
        <v>5000</v>
      </c>
      <c r="AC96" s="108">
        <v>0</v>
      </c>
      <c r="AD96" s="108">
        <v>3600</v>
      </c>
      <c r="AE96" s="108">
        <v>1500.751</v>
      </c>
      <c r="AF96" s="108">
        <v>5900</v>
      </c>
      <c r="AG96" s="108">
        <v>198</v>
      </c>
      <c r="AH96" s="108">
        <v>0</v>
      </c>
      <c r="AI96" s="108">
        <v>0</v>
      </c>
      <c r="AJ96" s="108">
        <v>0</v>
      </c>
      <c r="AK96" s="108">
        <v>0</v>
      </c>
      <c r="AL96" s="108">
        <v>2600</v>
      </c>
      <c r="AM96" s="108">
        <v>150</v>
      </c>
      <c r="AN96" s="108">
        <v>1500.51</v>
      </c>
      <c r="AO96" s="108">
        <v>0</v>
      </c>
      <c r="AP96" s="108">
        <v>0</v>
      </c>
      <c r="AQ96" s="108">
        <v>0</v>
      </c>
      <c r="AR96" s="108">
        <v>0</v>
      </c>
      <c r="AS96" s="108">
        <v>0</v>
      </c>
      <c r="AT96" s="108">
        <v>9832.9</v>
      </c>
      <c r="AU96" s="108">
        <v>5560</v>
      </c>
      <c r="AV96" s="108">
        <v>0</v>
      </c>
      <c r="AW96" s="108">
        <v>0</v>
      </c>
      <c r="AX96" s="108">
        <v>11000</v>
      </c>
      <c r="AY96" s="108">
        <v>0</v>
      </c>
      <c r="AZ96" s="108">
        <v>0</v>
      </c>
      <c r="BA96" s="108">
        <v>0</v>
      </c>
    </row>
    <row r="97" spans="1:53" s="9" customFormat="1" ht="14.25" customHeight="1">
      <c r="A97" s="9" t="s">
        <v>2</v>
      </c>
      <c r="B97" s="10">
        <v>90</v>
      </c>
      <c r="C97" s="15" t="s">
        <v>113</v>
      </c>
      <c r="D97" s="12">
        <f>F97+H97</f>
        <v>104127.633</v>
      </c>
      <c r="E97" s="12">
        <f t="shared" si="8"/>
        <v>37305.44</v>
      </c>
      <c r="F97" s="12">
        <f t="shared" si="9"/>
        <v>79254</v>
      </c>
      <c r="G97" s="12">
        <f t="shared" si="10"/>
        <v>35907.44</v>
      </c>
      <c r="H97" s="12">
        <f t="shared" si="11"/>
        <v>24873.633</v>
      </c>
      <c r="I97" s="12">
        <f t="shared" si="12"/>
        <v>1398</v>
      </c>
      <c r="J97" s="12">
        <v>36136.8</v>
      </c>
      <c r="K97" s="12">
        <v>22712.29</v>
      </c>
      <c r="L97" s="12">
        <v>5470</v>
      </c>
      <c r="M97" s="12">
        <v>1398</v>
      </c>
      <c r="N97" s="12">
        <v>100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08">
        <v>1800</v>
      </c>
      <c r="W97" s="108">
        <v>30</v>
      </c>
      <c r="X97" s="108">
        <v>3100</v>
      </c>
      <c r="Y97" s="108">
        <v>0</v>
      </c>
      <c r="Z97" s="108">
        <v>1400</v>
      </c>
      <c r="AA97" s="108">
        <v>721.8</v>
      </c>
      <c r="AB97" s="108">
        <v>0</v>
      </c>
      <c r="AC97" s="108">
        <v>0</v>
      </c>
      <c r="AD97" s="108">
        <v>1740</v>
      </c>
      <c r="AE97" s="108">
        <v>1700</v>
      </c>
      <c r="AF97" s="108">
        <v>500</v>
      </c>
      <c r="AG97" s="108">
        <v>0</v>
      </c>
      <c r="AH97" s="108">
        <v>100</v>
      </c>
      <c r="AI97" s="108">
        <v>100</v>
      </c>
      <c r="AJ97" s="108">
        <v>0</v>
      </c>
      <c r="AK97" s="108">
        <v>0</v>
      </c>
      <c r="AL97" s="108">
        <v>6197.8</v>
      </c>
      <c r="AM97" s="108">
        <v>1070</v>
      </c>
      <c r="AN97" s="108">
        <v>15803.633</v>
      </c>
      <c r="AO97" s="108">
        <v>0</v>
      </c>
      <c r="AP97" s="108">
        <v>6079.4</v>
      </c>
      <c r="AQ97" s="108">
        <v>3873.35</v>
      </c>
      <c r="AR97" s="108">
        <v>0</v>
      </c>
      <c r="AS97" s="108">
        <v>0</v>
      </c>
      <c r="AT97" s="108">
        <v>9100</v>
      </c>
      <c r="AU97" s="108">
        <v>5700</v>
      </c>
      <c r="AV97" s="108">
        <v>0</v>
      </c>
      <c r="AW97" s="108">
        <v>0</v>
      </c>
      <c r="AX97" s="108">
        <v>16600</v>
      </c>
      <c r="AY97" s="108">
        <v>0</v>
      </c>
      <c r="AZ97" s="108">
        <v>0</v>
      </c>
      <c r="BA97" s="108">
        <v>0</v>
      </c>
    </row>
    <row r="98" spans="1:53" s="9" customFormat="1" ht="14.25" customHeight="1">
      <c r="A98" s="9" t="s">
        <v>2</v>
      </c>
      <c r="B98" s="10">
        <v>91</v>
      </c>
      <c r="C98" s="15" t="s">
        <v>114</v>
      </c>
      <c r="D98" s="16">
        <f>F98+H98</f>
        <v>30938.1141</v>
      </c>
      <c r="E98" s="16">
        <f t="shared" si="8"/>
        <v>18722.602</v>
      </c>
      <c r="F98" s="12">
        <f t="shared" si="9"/>
        <v>27370</v>
      </c>
      <c r="G98" s="16">
        <f t="shared" si="10"/>
        <v>16949.302</v>
      </c>
      <c r="H98" s="16">
        <f t="shared" si="11"/>
        <v>3568.1141</v>
      </c>
      <c r="I98" s="16">
        <f t="shared" si="12"/>
        <v>1773.3</v>
      </c>
      <c r="J98" s="12">
        <v>17695.5</v>
      </c>
      <c r="K98" s="12">
        <v>11565.17</v>
      </c>
      <c r="L98" s="12">
        <v>950.0141</v>
      </c>
      <c r="M98" s="12">
        <v>415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08">
        <v>630</v>
      </c>
      <c r="W98" s="108">
        <v>30</v>
      </c>
      <c r="X98" s="108">
        <v>600</v>
      </c>
      <c r="Y98" s="108">
        <v>-598</v>
      </c>
      <c r="Z98" s="108">
        <v>500</v>
      </c>
      <c r="AA98" s="108">
        <v>277.8</v>
      </c>
      <c r="AB98" s="108">
        <v>0</v>
      </c>
      <c r="AC98" s="108">
        <v>0</v>
      </c>
      <c r="AD98" s="108">
        <v>620</v>
      </c>
      <c r="AE98" s="108">
        <v>402</v>
      </c>
      <c r="AF98" s="108">
        <v>1418.1</v>
      </c>
      <c r="AG98" s="108">
        <v>1406.3</v>
      </c>
      <c r="AH98" s="108">
        <v>0</v>
      </c>
      <c r="AI98" s="108">
        <v>0</v>
      </c>
      <c r="AJ98" s="108">
        <v>0</v>
      </c>
      <c r="AK98" s="108">
        <v>0</v>
      </c>
      <c r="AL98" s="108">
        <v>1220</v>
      </c>
      <c r="AM98" s="108">
        <v>1007.268</v>
      </c>
      <c r="AN98" s="108">
        <v>600</v>
      </c>
      <c r="AO98" s="108">
        <v>550</v>
      </c>
      <c r="AP98" s="108">
        <v>3504.5</v>
      </c>
      <c r="AQ98" s="108">
        <v>2900.864</v>
      </c>
      <c r="AR98" s="108">
        <v>0</v>
      </c>
      <c r="AS98" s="108">
        <v>0</v>
      </c>
      <c r="AT98" s="108">
        <v>1470</v>
      </c>
      <c r="AU98" s="108">
        <v>766.2</v>
      </c>
      <c r="AV98" s="108">
        <v>0</v>
      </c>
      <c r="AW98" s="108">
        <v>0</v>
      </c>
      <c r="AX98" s="108">
        <v>1730</v>
      </c>
      <c r="AY98" s="108">
        <v>0</v>
      </c>
      <c r="AZ98" s="108">
        <v>0</v>
      </c>
      <c r="BA98" s="108">
        <v>0</v>
      </c>
    </row>
    <row r="99" spans="2:53" s="17" customFormat="1" ht="24" customHeight="1">
      <c r="B99" s="57" t="s">
        <v>115</v>
      </c>
      <c r="C99" s="57"/>
      <c r="D99" s="18">
        <f>SUM(D8:D98)</f>
        <v>5199744.565999999</v>
      </c>
      <c r="E99" s="18">
        <f aca="true" t="shared" si="13" ref="E99:BA99">SUM(E8:E98)</f>
        <v>2750775.0105999988</v>
      </c>
      <c r="F99" s="18">
        <f t="shared" si="13"/>
        <v>4051422.5258999984</v>
      </c>
      <c r="G99" s="18">
        <f t="shared" si="13"/>
        <v>2312371.4140000003</v>
      </c>
      <c r="H99" s="18">
        <f t="shared" si="13"/>
        <v>1148322.0400999996</v>
      </c>
      <c r="I99" s="18">
        <f t="shared" si="13"/>
        <v>438403.59659999993</v>
      </c>
      <c r="J99" s="18">
        <f t="shared" si="13"/>
        <v>1901451.4018000006</v>
      </c>
      <c r="K99" s="18">
        <f t="shared" si="13"/>
        <v>1185686.795</v>
      </c>
      <c r="L99" s="18">
        <f t="shared" si="13"/>
        <v>301320.1733</v>
      </c>
      <c r="M99" s="18">
        <f t="shared" si="13"/>
        <v>128772.873</v>
      </c>
      <c r="N99" s="18">
        <f t="shared" si="13"/>
        <v>200</v>
      </c>
      <c r="O99" s="18">
        <f t="shared" si="13"/>
        <v>0</v>
      </c>
      <c r="P99" s="18">
        <f t="shared" si="13"/>
        <v>0</v>
      </c>
      <c r="Q99" s="18">
        <f t="shared" si="13"/>
        <v>0</v>
      </c>
      <c r="R99" s="18">
        <f t="shared" si="13"/>
        <v>0</v>
      </c>
      <c r="S99" s="18">
        <f t="shared" si="13"/>
        <v>0</v>
      </c>
      <c r="T99" s="18">
        <f t="shared" si="13"/>
        <v>0</v>
      </c>
      <c r="U99" s="18">
        <f t="shared" si="13"/>
        <v>0</v>
      </c>
      <c r="V99" s="18">
        <f t="shared" si="13"/>
        <v>149294.6006</v>
      </c>
      <c r="W99" s="18">
        <f t="shared" si="13"/>
        <v>38052.668</v>
      </c>
      <c r="X99" s="18">
        <f t="shared" si="13"/>
        <v>240520.905</v>
      </c>
      <c r="Y99" s="18">
        <f t="shared" si="13"/>
        <v>100869.1446</v>
      </c>
      <c r="Z99" s="18">
        <f t="shared" si="13"/>
        <v>228253.09999999998</v>
      </c>
      <c r="AA99" s="18">
        <f t="shared" si="13"/>
        <v>142271.09999999998</v>
      </c>
      <c r="AB99" s="18">
        <f t="shared" si="13"/>
        <v>45128.0001</v>
      </c>
      <c r="AC99" s="18">
        <f t="shared" si="13"/>
        <v>29206.8</v>
      </c>
      <c r="AD99" s="18">
        <f t="shared" si="13"/>
        <v>92819.80040000001</v>
      </c>
      <c r="AE99" s="18">
        <f t="shared" si="13"/>
        <v>35254.657</v>
      </c>
      <c r="AF99" s="18">
        <f t="shared" si="13"/>
        <v>194663.2006</v>
      </c>
      <c r="AG99" s="18">
        <f t="shared" si="13"/>
        <v>74179.4</v>
      </c>
      <c r="AH99" s="18">
        <f t="shared" si="13"/>
        <v>100</v>
      </c>
      <c r="AI99" s="18">
        <f t="shared" si="13"/>
        <v>100</v>
      </c>
      <c r="AJ99" s="18">
        <f t="shared" si="13"/>
        <v>65</v>
      </c>
      <c r="AK99" s="18">
        <f t="shared" si="13"/>
        <v>64.5</v>
      </c>
      <c r="AL99" s="18">
        <f t="shared" si="13"/>
        <v>270923.0005</v>
      </c>
      <c r="AM99" s="18">
        <f t="shared" si="13"/>
        <v>151270.63900000002</v>
      </c>
      <c r="AN99" s="18">
        <f t="shared" si="13"/>
        <v>181229.74400000006</v>
      </c>
      <c r="AO99" s="18">
        <f t="shared" si="13"/>
        <v>68549.263</v>
      </c>
      <c r="AP99" s="18">
        <f t="shared" si="13"/>
        <v>746022.7004999999</v>
      </c>
      <c r="AQ99" s="18">
        <f t="shared" si="13"/>
        <v>466269.6079999999</v>
      </c>
      <c r="AR99" s="18">
        <f t="shared" si="13"/>
        <v>185395.01710000003</v>
      </c>
      <c r="AS99" s="18">
        <f t="shared" si="13"/>
        <v>36761.616</v>
      </c>
      <c r="AT99" s="18">
        <f t="shared" si="13"/>
        <v>134951.59999999998</v>
      </c>
      <c r="AU99" s="18">
        <f t="shared" si="13"/>
        <v>93998.2</v>
      </c>
      <c r="AV99" s="18">
        <f t="shared" si="13"/>
        <v>0</v>
      </c>
      <c r="AW99" s="18">
        <f t="shared" si="13"/>
        <v>0</v>
      </c>
      <c r="AX99" s="18">
        <f t="shared" si="13"/>
        <v>527406.3221</v>
      </c>
      <c r="AY99" s="18">
        <f t="shared" si="13"/>
        <v>199467.74699999997</v>
      </c>
      <c r="AZ99" s="18">
        <f t="shared" si="13"/>
        <v>0</v>
      </c>
      <c r="BA99" s="18">
        <f t="shared" si="13"/>
        <v>0</v>
      </c>
    </row>
    <row r="100" spans="3:53" ht="16.5" customHeight="1">
      <c r="C100" s="1"/>
      <c r="D100" s="4"/>
      <c r="E100" s="4"/>
      <c r="F100" s="4"/>
      <c r="G100" s="4"/>
      <c r="H100" s="4"/>
      <c r="I100" s="4"/>
      <c r="J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4:9" ht="16.5" customHeight="1">
      <c r="D101" s="114"/>
      <c r="E101" s="114"/>
      <c r="F101" s="114"/>
      <c r="G101" s="114"/>
      <c r="H101" s="114"/>
      <c r="I101" s="114"/>
    </row>
    <row r="102" ht="16.5" customHeight="1"/>
    <row r="103" spans="4:9" ht="16.5" customHeight="1">
      <c r="D103" s="20"/>
      <c r="E103" s="20"/>
      <c r="F103" s="20"/>
      <c r="G103" s="20"/>
      <c r="H103" s="20"/>
      <c r="I103" s="20"/>
    </row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spans="2:53" s="21" customFormat="1" ht="22.5" customHeight="1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</row>
    <row r="181" spans="2:53" s="21" customFormat="1" ht="24" customHeight="1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</row>
    <row r="182" spans="2:53" s="21" customFormat="1" ht="13.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</row>
    <row r="183" spans="2:53" s="21" customFormat="1" ht="13.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</row>
    <row r="185" ht="45" customHeight="1"/>
  </sheetData>
  <sheetProtection/>
  <mergeCells count="43">
    <mergeCell ref="B1:P1"/>
    <mergeCell ref="AR5:AS5"/>
    <mergeCell ref="AT5:AU5"/>
    <mergeCell ref="AV5:AW5"/>
    <mergeCell ref="AX5:AY5"/>
    <mergeCell ref="AZ5:BA5"/>
    <mergeCell ref="AF5:AG5"/>
    <mergeCell ref="AH5:AI5"/>
    <mergeCell ref="AJ5:AK5"/>
    <mergeCell ref="AL5:AM5"/>
    <mergeCell ref="AP5:AQ5"/>
    <mergeCell ref="T5:U5"/>
    <mergeCell ref="V5:W5"/>
    <mergeCell ref="X5:Y5"/>
    <mergeCell ref="Z5:AA5"/>
    <mergeCell ref="AB5:AC5"/>
    <mergeCell ref="AD5:AE5"/>
    <mergeCell ref="AX4:BA4"/>
    <mergeCell ref="D5:E5"/>
    <mergeCell ref="F5:G5"/>
    <mergeCell ref="H5:I5"/>
    <mergeCell ref="J5:K5"/>
    <mergeCell ref="L5:M5"/>
    <mergeCell ref="N5:O5"/>
    <mergeCell ref="P5:Q5"/>
    <mergeCell ref="R5:S5"/>
    <mergeCell ref="AN5:AO5"/>
    <mergeCell ref="Z4:AC4"/>
    <mergeCell ref="AD4:AG4"/>
    <mergeCell ref="AH4:AK4"/>
    <mergeCell ref="AL4:AO4"/>
    <mergeCell ref="AP4:AS4"/>
    <mergeCell ref="AT4:AW4"/>
    <mergeCell ref="B99:C99"/>
    <mergeCell ref="B2:U2"/>
    <mergeCell ref="B3:B6"/>
    <mergeCell ref="C3:C6"/>
    <mergeCell ref="D3:I4"/>
    <mergeCell ref="J3:BA3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2010-10-13T12:30:12Z</cp:lastPrinted>
  <dcterms:created xsi:type="dcterms:W3CDTF">2002-03-15T09:46:46Z</dcterms:created>
  <dcterms:modified xsi:type="dcterms:W3CDTF">2011-10-12T04:48:13Z</dcterms:modified>
  <cp:category/>
  <cp:version/>
  <cp:contentType/>
  <cp:contentStatus/>
</cp:coreProperties>
</file>