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08" i="1" l="1"/>
  <c r="E120" i="1" s="1"/>
  <c r="D108" i="1"/>
  <c r="D120" i="1" s="1"/>
  <c r="C108" i="1"/>
  <c r="C120" i="1" s="1"/>
  <c r="B108" i="1"/>
  <c r="B120" i="1" s="1"/>
  <c r="F99" i="1"/>
  <c r="F101" i="1" s="1"/>
  <c r="E99" i="1"/>
  <c r="E101" i="1" s="1"/>
  <c r="D99" i="1"/>
  <c r="D101" i="1" s="1"/>
  <c r="C99" i="1"/>
  <c r="C101" i="1" s="1"/>
  <c r="E35" i="1"/>
  <c r="D35" i="1"/>
  <c r="C35" i="1"/>
  <c r="B35" i="1"/>
  <c r="E31" i="1"/>
  <c r="D31" i="1"/>
  <c r="C31" i="1"/>
  <c r="B31" i="1"/>
  <c r="E26" i="1"/>
  <c r="E25" i="1" s="1"/>
  <c r="D26" i="1"/>
  <c r="D25" i="1" s="1"/>
  <c r="C26" i="1"/>
  <c r="B26" i="1"/>
  <c r="B25" i="1" s="1"/>
  <c r="C25" i="1"/>
  <c r="E22" i="1"/>
  <c r="D22" i="1"/>
  <c r="C22" i="1"/>
  <c r="B22" i="1"/>
  <c r="E19" i="1"/>
  <c r="D19" i="1"/>
  <c r="C19" i="1"/>
  <c r="B19" i="1"/>
  <c r="E17" i="1"/>
  <c r="D17" i="1"/>
  <c r="C17" i="1"/>
  <c r="B17" i="1"/>
  <c r="E15" i="1"/>
  <c r="D15" i="1"/>
  <c r="C15" i="1"/>
  <c r="B15" i="1"/>
  <c r="E11" i="1"/>
  <c r="E10" i="1" s="1"/>
  <c r="D11" i="1"/>
  <c r="D10" i="1" s="1"/>
  <c r="D9" i="1" s="1"/>
  <c r="C11" i="1"/>
  <c r="C10" i="1" s="1"/>
  <c r="C9" i="1" s="1"/>
  <c r="B11" i="1"/>
  <c r="B10" i="1" s="1"/>
  <c r="D7" i="1" l="1"/>
  <c r="E9" i="1"/>
  <c r="E7" i="1" s="1"/>
  <c r="C7" i="1"/>
  <c r="B9" i="1"/>
  <c r="B7" i="1" s="1"/>
</calcChain>
</file>

<file path=xl/sharedStrings.xml><?xml version="1.0" encoding="utf-8"?>
<sst xmlns="http://schemas.openxmlformats.org/spreadsheetml/2006/main" count="100" uniqueCount="90">
  <si>
    <t xml:space="preserve">                     ²ÕÛáõë³Ï N  1</t>
  </si>
  <si>
    <t xml:space="preserve">                                       ºÎ²ØàôîÜºðÆ </t>
  </si>
  <si>
    <t>ºÏ³ÙáõïÝ»ñ</t>
  </si>
  <si>
    <t>I</t>
  </si>
  <si>
    <t>II</t>
  </si>
  <si>
    <t>III</t>
  </si>
  <si>
    <t>ì³ñã³Ï³Ý µÛáõç»Ç »Ï³ÙáõïÝ»ñ</t>
  </si>
  <si>
    <t>Հարկեր և տուրքեր</t>
  </si>
  <si>
    <t>Գույքային հարկեր անշարժ գույքից</t>
  </si>
  <si>
    <t>Գուքահարկ վ/տ գտնվող շենք և շինություն. համար</t>
  </si>
  <si>
    <t>Հողի հարկ վ/տ գտնվող հողի համար</t>
  </si>
  <si>
    <t>Անշարժ գույքի հարկ</t>
  </si>
  <si>
    <t>Գույքային հարկեր այլ գույքից</t>
  </si>
  <si>
    <t xml:space="preserve"> Գույքահարկ ÷áË³¹ñ³ÙÇçáóÝ»ñÇó</t>
  </si>
  <si>
    <t>Ապրանք. օգտագործման կամ գործուն.իրական. թույլտվության վճար</t>
  </si>
  <si>
    <t xml:space="preserve">   ï»Õ³Ï³Ý ïáõñù</t>
  </si>
  <si>
    <t xml:space="preserve">   å»ï³Ï³Ý ïáõñù  Ý/Ã</t>
  </si>
  <si>
    <t xml:space="preserve">      øÎ²¶                                              </t>
  </si>
  <si>
    <t xml:space="preserve">      Üáï³ñ</t>
  </si>
  <si>
    <t>Պաշտոնական դրամաշնորհներ</t>
  </si>
  <si>
    <t>¸áï³óÇ³</t>
  </si>
  <si>
    <t>êáõµí»ÝóÇ³</t>
  </si>
  <si>
    <t>Այլ   »Ï³ÙáõïÝ»ñ  Ý/Ã</t>
  </si>
  <si>
    <t>Գույքի վարձակալությունից եկամուտներ ն/թ</t>
  </si>
  <si>
    <t>Համայնքի սեփ. համարվող հողերի վարձակալ վճար</t>
  </si>
  <si>
    <t>Համայնքի պետական սեփ. համարվող հողերի վճար</t>
  </si>
  <si>
    <t>Համայնքի վ/տ գտնվող հողամասերի կառուցապատման իրավունքի դիմաց գանձվող վճար</t>
  </si>
  <si>
    <t>Այլ գույքի վարձակալությունից եկամուտներ</t>
  </si>
  <si>
    <t>Վարչական գանձումներ</t>
  </si>
  <si>
    <t xml:space="preserve">   ï»Õ³Ï³Ý í×³ñÝ»ñ</t>
  </si>
  <si>
    <t xml:space="preserve">Համայնքի վ/տ ինքնակամ կառ. շենքերի օրին. վճար </t>
  </si>
  <si>
    <t>Վարչական իրավախախտումներից մուտքեր</t>
  </si>
  <si>
    <t>ä³ïíÇñ³Ïí³Í ÉÇ³½áñ.ýÇÝ³Ýë.Ùáõïù»ñ</t>
  </si>
  <si>
    <t>øÎ²¶</t>
  </si>
  <si>
    <t>²ÛÉ »Ï³ÙáïÝ»ñ</t>
  </si>
  <si>
    <t>ՀԱՄԱՅՆՔԻ ՂԵԿԱՎԱՐ</t>
  </si>
  <si>
    <t>Գ.Ե. ՄԱՐՏԻՐՈՍՅԱՆ</t>
  </si>
  <si>
    <t xml:space="preserve">                                                 Ì²ÊêºðÀ Àêî îÜîºê²¶Æî²Î²Ü ¸²ê²Î²ð¶Ø²Ü</t>
  </si>
  <si>
    <t>Ì²ÊêºðÀ</t>
  </si>
  <si>
    <t xml:space="preserve"> ²ßË³ïáÕÝ»ñÇ ³ßË³ï³í³ñÓÝ»ñ ¨ Ñ³í»É³í×³ñÝ»ñ</t>
  </si>
  <si>
    <t>Պարգևատրում</t>
  </si>
  <si>
    <t>¾Ý»ñ·»ïÇÏ Í³é³ÛáõÃÛáõÝÝ»ñ</t>
  </si>
  <si>
    <t>Կոմունալ  ծառայություններ</t>
  </si>
  <si>
    <t>Կապի ծառայություններ</t>
  </si>
  <si>
    <t>²å³Ñáí³·ñ³Ï³Ý Í³Ëë»ñ</t>
  </si>
  <si>
    <t>Ներքին գործուղումներ</t>
  </si>
  <si>
    <t>Արտասահմանյան գործուղումների գծով ծախսեր</t>
  </si>
  <si>
    <t>Համակարգչային ծառայություններ</t>
  </si>
  <si>
    <t>Մասնագիտական զարգացման ծառայություններ</t>
  </si>
  <si>
    <t>Տեղեկատվական ծառայություններ</t>
  </si>
  <si>
    <t>Ներկայացուցչական ծախսեր</t>
  </si>
  <si>
    <t>Ընդանուր բնույթի այլ ծառայություններ</t>
  </si>
  <si>
    <t>Մասնագիտական ծառայություններ</t>
  </si>
  <si>
    <t>Շենքերի և կառույցների ընթացիկ նորոգում</t>
  </si>
  <si>
    <t>Մեքենաների և սարք. ընթացիկ նորոգում</t>
  </si>
  <si>
    <t>Գրասենյակային նյութեր</t>
  </si>
  <si>
    <t>Տրանսպորտային նյութեր</t>
  </si>
  <si>
    <t>Առողջապահական նյութեր</t>
  </si>
  <si>
    <t>Կենցաղային նյութեր</t>
  </si>
  <si>
    <t>Ð³ïáõÏ Ýå³ï³Ï³ÛÇÝ ³ÛÉ ÝÛáõÃ»ñ</t>
  </si>
  <si>
    <t>Սուբսիդիաներ</t>
  </si>
  <si>
    <t>Այլ ընթացիկ դրամաշնորհներ</t>
  </si>
  <si>
    <t>Կապիտալ դրամաշնորհ</t>
  </si>
  <si>
    <t>Այլ կապիտալ դրամաշնորհներ</t>
  </si>
  <si>
    <t>Այլ նպաստներ բյուջեից</t>
  </si>
  <si>
    <t>Նվիրատվություն այլ շահույթ չհետապնդ. Կազմ.</t>
  </si>
  <si>
    <t>Պարտադիր վճարներ</t>
  </si>
  <si>
    <t>Այլ ծախսեր</t>
  </si>
  <si>
    <t>Պահուստային ֆոնդ</t>
  </si>
  <si>
    <t>ÀÜ¸²ØºÜÀ</t>
  </si>
  <si>
    <t xml:space="preserve">                                                 Ì²ÊêºðÀ Àêî ¶àðÌ²èÜ²Î²Ü ¸²ê²Î²ð¶Ø²Ü</t>
  </si>
  <si>
    <t>Ì³Ëë»ñÇ ³Ýí³ÝáõÙÁ</t>
  </si>
  <si>
    <t>ÀÝ¹Ñ³Ýáõñ µÝáõÛÃÇ Ñ³Ù³ÛÝù³ÛÇÝ Í³é³ÛáõÃÛáõÝ.</t>
  </si>
  <si>
    <t>համայնքապետարանի պահպանման ծախսեր</t>
  </si>
  <si>
    <t>ÀÝ¹Ñ³Ýáõñ µÝáõÛÃÇ այլ Í³é³ÛáõÃÛáõÝներ</t>
  </si>
  <si>
    <t>ÀÝ¹Ñ³Ýáõñ µÝáõÛÃÇ հանրային  Í³é³ÛáõÃÛáõÝներ</t>
  </si>
  <si>
    <t>Ռազմական պաշտպանություն</t>
  </si>
  <si>
    <t>Տնտեսական հարաբերություններ</t>
  </si>
  <si>
    <t>Շրջակա միջավայրի պաշտպանություն</t>
  </si>
  <si>
    <t>Բնակարանային շին. և կոմունալ ծառայություն</t>
  </si>
  <si>
    <t>Հանգիստ, մշակույթ և կրոն</t>
  </si>
  <si>
    <t>Կրթություն</t>
  </si>
  <si>
    <t>Սոցիալական պաշտպանություն</t>
  </si>
  <si>
    <t>2024Ã.</t>
  </si>
  <si>
    <t xml:space="preserve">ì³ñã³Ï³Ý µÛáõç»Ç å³Ñáõëï³ÛÇÝ ýáÝ¹Çó ýáÝ¹³ÛÇÝ µÛáõç» Ñ³ïÏ³óáõÙ Ý³Ë³ï»ë»É 972300,0 Ñ³½.¹ñ³Ù                                            </t>
  </si>
  <si>
    <t xml:space="preserve">                          ¶²ì²èÆ  Ð²Ø²ÚÜøÆ   2024 Âì²Î²ÜÆ</t>
  </si>
  <si>
    <t>Գույքի և սարքավորումների վարձակալություն</t>
  </si>
  <si>
    <t>Ընթացիկ դրամաշնորհներ</t>
  </si>
  <si>
    <t xml:space="preserve">                          ¶²ì²è  Ð²Ø²ÚÜøÆ   2024 Թì²Î²ÜÆ</t>
  </si>
  <si>
    <r>
      <t xml:space="preserve">       </t>
    </r>
    <r>
      <rPr>
        <b/>
        <sz val="11"/>
        <rFont val="Arial AM"/>
        <family val="2"/>
      </rPr>
      <t xml:space="preserve">¶²ì²èÆ  Ð²Ø²ÚÜøÆ   2024 Â.  ì²ðâ²Î²Ü   ´ÚàôæºÜ  Àêî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</si>
</sst>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name val="Arial LatArm"/>
      <family val="2"/>
    </font>
    <font>
      <b/>
      <sz val="12"/>
      <name val="Arial Armenian"/>
      <family val="2"/>
    </font>
    <font>
      <b/>
      <sz val="10"/>
      <name val="Arial Armenian"/>
      <family val="2"/>
    </font>
    <font>
      <i/>
      <sz val="10"/>
      <name val="Arial Armenian"/>
      <family val="2"/>
    </font>
    <font>
      <b/>
      <i/>
      <sz val="10"/>
      <name val="Arial Armenian"/>
      <family val="2"/>
    </font>
    <font>
      <b/>
      <sz val="9"/>
      <name val="Arial Armenian"/>
      <family val="2"/>
    </font>
    <font>
      <b/>
      <sz val="8"/>
      <name val="Arial Armenian"/>
      <family val="2"/>
    </font>
    <font>
      <sz val="12"/>
      <name val="Arial LatArm"/>
      <family val="2"/>
    </font>
    <font>
      <b/>
      <sz val="11"/>
      <name val="Arial Armenian"/>
      <family val="2"/>
    </font>
    <font>
      <sz val="11"/>
      <name val="Arial Armenian"/>
      <family val="2"/>
    </font>
    <font>
      <sz val="9"/>
      <name val="Arial Armenian"/>
      <family val="2"/>
    </font>
    <font>
      <sz val="12"/>
      <name val="Arial Armenian"/>
      <family val="2"/>
    </font>
    <font>
      <sz val="10"/>
      <name val="Arial AM"/>
      <family val="2"/>
    </font>
    <font>
      <sz val="11"/>
      <name val="Arial AM"/>
      <family val="2"/>
    </font>
    <font>
      <b/>
      <sz val="11"/>
      <name val="Arial AM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4" applyNumberFormat="0" applyFill="0" applyProtection="0">
      <alignment horizontal="center"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1" fillId="0" borderId="1" xfId="0" applyNumberFormat="1" applyFont="1" applyBorder="1"/>
    <xf numFmtId="164" fontId="5" fillId="0" borderId="1" xfId="0" applyNumberFormat="1" applyFont="1" applyBorder="1"/>
    <xf numFmtId="164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wrapText="1"/>
    </xf>
    <xf numFmtId="164" fontId="6" fillId="0" borderId="1" xfId="0" applyNumberFormat="1" applyFont="1" applyBorder="1"/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7" fillId="0" borderId="2" xfId="0" applyFont="1" applyFill="1" applyBorder="1"/>
    <xf numFmtId="0" fontId="8" fillId="0" borderId="0" xfId="0" applyFont="1" applyFill="1" applyBorder="1"/>
    <xf numFmtId="0" fontId="9" fillId="0" borderId="0" xfId="0" applyFont="1"/>
    <xf numFmtId="0" fontId="2" fillId="0" borderId="0" xfId="0" applyFont="1" applyBorder="1"/>
    <xf numFmtId="0" fontId="3" fillId="0" borderId="0" xfId="0" applyFont="1" applyFill="1" applyBorder="1"/>
    <xf numFmtId="0" fontId="3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2" fillId="0" borderId="1" xfId="0" applyNumberFormat="1" applyFont="1" applyFill="1" applyBorder="1" applyAlignment="1">
      <alignment horizontal="left" vertical="top" wrapText="1" readingOrder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3" borderId="1" xfId="0" applyNumberFormat="1" applyFont="1" applyFill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164" fontId="14" fillId="0" borderId="0" xfId="0" applyNumberFormat="1" applyFont="1"/>
  </cellXfs>
  <cellStyles count="2">
    <cellStyle name="cntr_arm10_Bord_90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workbookViewId="0">
      <selection activeCell="A6" sqref="A6"/>
    </sheetView>
  </sheetViews>
  <sheetFormatPr defaultRowHeight="12.75"/>
  <cols>
    <col min="1" max="1" width="49.5703125" style="1" customWidth="1"/>
    <col min="2" max="2" width="11" style="1" customWidth="1"/>
    <col min="3" max="3" width="9.85546875" style="1" customWidth="1"/>
    <col min="4" max="4" width="12.140625" style="1" customWidth="1"/>
    <col min="5" max="5" width="11.28515625" style="1" customWidth="1"/>
    <col min="6" max="6" width="10.140625" style="1" customWidth="1"/>
    <col min="7" max="256" width="9.140625" style="1"/>
    <col min="257" max="257" width="49.5703125" style="1" customWidth="1"/>
    <col min="258" max="258" width="11" style="1" customWidth="1"/>
    <col min="259" max="259" width="9.85546875" style="1" customWidth="1"/>
    <col min="260" max="260" width="12.140625" style="1" customWidth="1"/>
    <col min="261" max="261" width="11.28515625" style="1" customWidth="1"/>
    <col min="262" max="262" width="10.140625" style="1" customWidth="1"/>
    <col min="263" max="512" width="9.140625" style="1"/>
    <col min="513" max="513" width="49.5703125" style="1" customWidth="1"/>
    <col min="514" max="514" width="11" style="1" customWidth="1"/>
    <col min="515" max="515" width="9.85546875" style="1" customWidth="1"/>
    <col min="516" max="516" width="12.140625" style="1" customWidth="1"/>
    <col min="517" max="517" width="11.28515625" style="1" customWidth="1"/>
    <col min="518" max="518" width="10.140625" style="1" customWidth="1"/>
    <col min="519" max="768" width="9.140625" style="1"/>
    <col min="769" max="769" width="49.5703125" style="1" customWidth="1"/>
    <col min="770" max="770" width="11" style="1" customWidth="1"/>
    <col min="771" max="771" width="9.85546875" style="1" customWidth="1"/>
    <col min="772" max="772" width="12.140625" style="1" customWidth="1"/>
    <col min="773" max="773" width="11.28515625" style="1" customWidth="1"/>
    <col min="774" max="774" width="10.140625" style="1" customWidth="1"/>
    <col min="775" max="1024" width="9.140625" style="1"/>
    <col min="1025" max="1025" width="49.5703125" style="1" customWidth="1"/>
    <col min="1026" max="1026" width="11" style="1" customWidth="1"/>
    <col min="1027" max="1027" width="9.85546875" style="1" customWidth="1"/>
    <col min="1028" max="1028" width="12.140625" style="1" customWidth="1"/>
    <col min="1029" max="1029" width="11.28515625" style="1" customWidth="1"/>
    <col min="1030" max="1030" width="10.140625" style="1" customWidth="1"/>
    <col min="1031" max="1280" width="9.140625" style="1"/>
    <col min="1281" max="1281" width="49.5703125" style="1" customWidth="1"/>
    <col min="1282" max="1282" width="11" style="1" customWidth="1"/>
    <col min="1283" max="1283" width="9.85546875" style="1" customWidth="1"/>
    <col min="1284" max="1284" width="12.140625" style="1" customWidth="1"/>
    <col min="1285" max="1285" width="11.28515625" style="1" customWidth="1"/>
    <col min="1286" max="1286" width="10.140625" style="1" customWidth="1"/>
    <col min="1287" max="1536" width="9.140625" style="1"/>
    <col min="1537" max="1537" width="49.5703125" style="1" customWidth="1"/>
    <col min="1538" max="1538" width="11" style="1" customWidth="1"/>
    <col min="1539" max="1539" width="9.85546875" style="1" customWidth="1"/>
    <col min="1540" max="1540" width="12.140625" style="1" customWidth="1"/>
    <col min="1541" max="1541" width="11.28515625" style="1" customWidth="1"/>
    <col min="1542" max="1542" width="10.140625" style="1" customWidth="1"/>
    <col min="1543" max="1792" width="9.140625" style="1"/>
    <col min="1793" max="1793" width="49.5703125" style="1" customWidth="1"/>
    <col min="1794" max="1794" width="11" style="1" customWidth="1"/>
    <col min="1795" max="1795" width="9.85546875" style="1" customWidth="1"/>
    <col min="1796" max="1796" width="12.140625" style="1" customWidth="1"/>
    <col min="1797" max="1797" width="11.28515625" style="1" customWidth="1"/>
    <col min="1798" max="1798" width="10.140625" style="1" customWidth="1"/>
    <col min="1799" max="2048" width="9.140625" style="1"/>
    <col min="2049" max="2049" width="49.5703125" style="1" customWidth="1"/>
    <col min="2050" max="2050" width="11" style="1" customWidth="1"/>
    <col min="2051" max="2051" width="9.85546875" style="1" customWidth="1"/>
    <col min="2052" max="2052" width="12.140625" style="1" customWidth="1"/>
    <col min="2053" max="2053" width="11.28515625" style="1" customWidth="1"/>
    <col min="2054" max="2054" width="10.140625" style="1" customWidth="1"/>
    <col min="2055" max="2304" width="9.140625" style="1"/>
    <col min="2305" max="2305" width="49.5703125" style="1" customWidth="1"/>
    <col min="2306" max="2306" width="11" style="1" customWidth="1"/>
    <col min="2307" max="2307" width="9.85546875" style="1" customWidth="1"/>
    <col min="2308" max="2308" width="12.140625" style="1" customWidth="1"/>
    <col min="2309" max="2309" width="11.28515625" style="1" customWidth="1"/>
    <col min="2310" max="2310" width="10.140625" style="1" customWidth="1"/>
    <col min="2311" max="2560" width="9.140625" style="1"/>
    <col min="2561" max="2561" width="49.5703125" style="1" customWidth="1"/>
    <col min="2562" max="2562" width="11" style="1" customWidth="1"/>
    <col min="2563" max="2563" width="9.85546875" style="1" customWidth="1"/>
    <col min="2564" max="2564" width="12.140625" style="1" customWidth="1"/>
    <col min="2565" max="2565" width="11.28515625" style="1" customWidth="1"/>
    <col min="2566" max="2566" width="10.140625" style="1" customWidth="1"/>
    <col min="2567" max="2816" width="9.140625" style="1"/>
    <col min="2817" max="2817" width="49.5703125" style="1" customWidth="1"/>
    <col min="2818" max="2818" width="11" style="1" customWidth="1"/>
    <col min="2819" max="2819" width="9.85546875" style="1" customWidth="1"/>
    <col min="2820" max="2820" width="12.140625" style="1" customWidth="1"/>
    <col min="2821" max="2821" width="11.28515625" style="1" customWidth="1"/>
    <col min="2822" max="2822" width="10.140625" style="1" customWidth="1"/>
    <col min="2823" max="3072" width="9.140625" style="1"/>
    <col min="3073" max="3073" width="49.5703125" style="1" customWidth="1"/>
    <col min="3074" max="3074" width="11" style="1" customWidth="1"/>
    <col min="3075" max="3075" width="9.85546875" style="1" customWidth="1"/>
    <col min="3076" max="3076" width="12.140625" style="1" customWidth="1"/>
    <col min="3077" max="3077" width="11.28515625" style="1" customWidth="1"/>
    <col min="3078" max="3078" width="10.140625" style="1" customWidth="1"/>
    <col min="3079" max="3328" width="9.140625" style="1"/>
    <col min="3329" max="3329" width="49.5703125" style="1" customWidth="1"/>
    <col min="3330" max="3330" width="11" style="1" customWidth="1"/>
    <col min="3331" max="3331" width="9.85546875" style="1" customWidth="1"/>
    <col min="3332" max="3332" width="12.140625" style="1" customWidth="1"/>
    <col min="3333" max="3333" width="11.28515625" style="1" customWidth="1"/>
    <col min="3334" max="3334" width="10.140625" style="1" customWidth="1"/>
    <col min="3335" max="3584" width="9.140625" style="1"/>
    <col min="3585" max="3585" width="49.5703125" style="1" customWidth="1"/>
    <col min="3586" max="3586" width="11" style="1" customWidth="1"/>
    <col min="3587" max="3587" width="9.85546875" style="1" customWidth="1"/>
    <col min="3588" max="3588" width="12.140625" style="1" customWidth="1"/>
    <col min="3589" max="3589" width="11.28515625" style="1" customWidth="1"/>
    <col min="3590" max="3590" width="10.140625" style="1" customWidth="1"/>
    <col min="3591" max="3840" width="9.140625" style="1"/>
    <col min="3841" max="3841" width="49.5703125" style="1" customWidth="1"/>
    <col min="3842" max="3842" width="11" style="1" customWidth="1"/>
    <col min="3843" max="3843" width="9.85546875" style="1" customWidth="1"/>
    <col min="3844" max="3844" width="12.140625" style="1" customWidth="1"/>
    <col min="3845" max="3845" width="11.28515625" style="1" customWidth="1"/>
    <col min="3846" max="3846" width="10.140625" style="1" customWidth="1"/>
    <col min="3847" max="4096" width="9.140625" style="1"/>
    <col min="4097" max="4097" width="49.5703125" style="1" customWidth="1"/>
    <col min="4098" max="4098" width="11" style="1" customWidth="1"/>
    <col min="4099" max="4099" width="9.85546875" style="1" customWidth="1"/>
    <col min="4100" max="4100" width="12.140625" style="1" customWidth="1"/>
    <col min="4101" max="4101" width="11.28515625" style="1" customWidth="1"/>
    <col min="4102" max="4102" width="10.140625" style="1" customWidth="1"/>
    <col min="4103" max="4352" width="9.140625" style="1"/>
    <col min="4353" max="4353" width="49.5703125" style="1" customWidth="1"/>
    <col min="4354" max="4354" width="11" style="1" customWidth="1"/>
    <col min="4355" max="4355" width="9.85546875" style="1" customWidth="1"/>
    <col min="4356" max="4356" width="12.140625" style="1" customWidth="1"/>
    <col min="4357" max="4357" width="11.28515625" style="1" customWidth="1"/>
    <col min="4358" max="4358" width="10.140625" style="1" customWidth="1"/>
    <col min="4359" max="4608" width="9.140625" style="1"/>
    <col min="4609" max="4609" width="49.5703125" style="1" customWidth="1"/>
    <col min="4610" max="4610" width="11" style="1" customWidth="1"/>
    <col min="4611" max="4611" width="9.85546875" style="1" customWidth="1"/>
    <col min="4612" max="4612" width="12.140625" style="1" customWidth="1"/>
    <col min="4613" max="4613" width="11.28515625" style="1" customWidth="1"/>
    <col min="4614" max="4614" width="10.140625" style="1" customWidth="1"/>
    <col min="4615" max="4864" width="9.140625" style="1"/>
    <col min="4865" max="4865" width="49.5703125" style="1" customWidth="1"/>
    <col min="4866" max="4866" width="11" style="1" customWidth="1"/>
    <col min="4867" max="4867" width="9.85546875" style="1" customWidth="1"/>
    <col min="4868" max="4868" width="12.140625" style="1" customWidth="1"/>
    <col min="4869" max="4869" width="11.28515625" style="1" customWidth="1"/>
    <col min="4870" max="4870" width="10.140625" style="1" customWidth="1"/>
    <col min="4871" max="5120" width="9.140625" style="1"/>
    <col min="5121" max="5121" width="49.5703125" style="1" customWidth="1"/>
    <col min="5122" max="5122" width="11" style="1" customWidth="1"/>
    <col min="5123" max="5123" width="9.85546875" style="1" customWidth="1"/>
    <col min="5124" max="5124" width="12.140625" style="1" customWidth="1"/>
    <col min="5125" max="5125" width="11.28515625" style="1" customWidth="1"/>
    <col min="5126" max="5126" width="10.140625" style="1" customWidth="1"/>
    <col min="5127" max="5376" width="9.140625" style="1"/>
    <col min="5377" max="5377" width="49.5703125" style="1" customWidth="1"/>
    <col min="5378" max="5378" width="11" style="1" customWidth="1"/>
    <col min="5379" max="5379" width="9.85546875" style="1" customWidth="1"/>
    <col min="5380" max="5380" width="12.140625" style="1" customWidth="1"/>
    <col min="5381" max="5381" width="11.28515625" style="1" customWidth="1"/>
    <col min="5382" max="5382" width="10.140625" style="1" customWidth="1"/>
    <col min="5383" max="5632" width="9.140625" style="1"/>
    <col min="5633" max="5633" width="49.5703125" style="1" customWidth="1"/>
    <col min="5634" max="5634" width="11" style="1" customWidth="1"/>
    <col min="5635" max="5635" width="9.85546875" style="1" customWidth="1"/>
    <col min="5636" max="5636" width="12.140625" style="1" customWidth="1"/>
    <col min="5637" max="5637" width="11.28515625" style="1" customWidth="1"/>
    <col min="5638" max="5638" width="10.140625" style="1" customWidth="1"/>
    <col min="5639" max="5888" width="9.140625" style="1"/>
    <col min="5889" max="5889" width="49.5703125" style="1" customWidth="1"/>
    <col min="5890" max="5890" width="11" style="1" customWidth="1"/>
    <col min="5891" max="5891" width="9.85546875" style="1" customWidth="1"/>
    <col min="5892" max="5892" width="12.140625" style="1" customWidth="1"/>
    <col min="5893" max="5893" width="11.28515625" style="1" customWidth="1"/>
    <col min="5894" max="5894" width="10.140625" style="1" customWidth="1"/>
    <col min="5895" max="6144" width="9.140625" style="1"/>
    <col min="6145" max="6145" width="49.5703125" style="1" customWidth="1"/>
    <col min="6146" max="6146" width="11" style="1" customWidth="1"/>
    <col min="6147" max="6147" width="9.85546875" style="1" customWidth="1"/>
    <col min="6148" max="6148" width="12.140625" style="1" customWidth="1"/>
    <col min="6149" max="6149" width="11.28515625" style="1" customWidth="1"/>
    <col min="6150" max="6150" width="10.140625" style="1" customWidth="1"/>
    <col min="6151" max="6400" width="9.140625" style="1"/>
    <col min="6401" max="6401" width="49.5703125" style="1" customWidth="1"/>
    <col min="6402" max="6402" width="11" style="1" customWidth="1"/>
    <col min="6403" max="6403" width="9.85546875" style="1" customWidth="1"/>
    <col min="6404" max="6404" width="12.140625" style="1" customWidth="1"/>
    <col min="6405" max="6405" width="11.28515625" style="1" customWidth="1"/>
    <col min="6406" max="6406" width="10.140625" style="1" customWidth="1"/>
    <col min="6407" max="6656" width="9.140625" style="1"/>
    <col min="6657" max="6657" width="49.5703125" style="1" customWidth="1"/>
    <col min="6658" max="6658" width="11" style="1" customWidth="1"/>
    <col min="6659" max="6659" width="9.85546875" style="1" customWidth="1"/>
    <col min="6660" max="6660" width="12.140625" style="1" customWidth="1"/>
    <col min="6661" max="6661" width="11.28515625" style="1" customWidth="1"/>
    <col min="6662" max="6662" width="10.140625" style="1" customWidth="1"/>
    <col min="6663" max="6912" width="9.140625" style="1"/>
    <col min="6913" max="6913" width="49.5703125" style="1" customWidth="1"/>
    <col min="6914" max="6914" width="11" style="1" customWidth="1"/>
    <col min="6915" max="6915" width="9.85546875" style="1" customWidth="1"/>
    <col min="6916" max="6916" width="12.140625" style="1" customWidth="1"/>
    <col min="6917" max="6917" width="11.28515625" style="1" customWidth="1"/>
    <col min="6918" max="6918" width="10.140625" style="1" customWidth="1"/>
    <col min="6919" max="7168" width="9.140625" style="1"/>
    <col min="7169" max="7169" width="49.5703125" style="1" customWidth="1"/>
    <col min="7170" max="7170" width="11" style="1" customWidth="1"/>
    <col min="7171" max="7171" width="9.85546875" style="1" customWidth="1"/>
    <col min="7172" max="7172" width="12.140625" style="1" customWidth="1"/>
    <col min="7173" max="7173" width="11.28515625" style="1" customWidth="1"/>
    <col min="7174" max="7174" width="10.140625" style="1" customWidth="1"/>
    <col min="7175" max="7424" width="9.140625" style="1"/>
    <col min="7425" max="7425" width="49.5703125" style="1" customWidth="1"/>
    <col min="7426" max="7426" width="11" style="1" customWidth="1"/>
    <col min="7427" max="7427" width="9.85546875" style="1" customWidth="1"/>
    <col min="7428" max="7428" width="12.140625" style="1" customWidth="1"/>
    <col min="7429" max="7429" width="11.28515625" style="1" customWidth="1"/>
    <col min="7430" max="7430" width="10.140625" style="1" customWidth="1"/>
    <col min="7431" max="7680" width="9.140625" style="1"/>
    <col min="7681" max="7681" width="49.5703125" style="1" customWidth="1"/>
    <col min="7682" max="7682" width="11" style="1" customWidth="1"/>
    <col min="7683" max="7683" width="9.85546875" style="1" customWidth="1"/>
    <col min="7684" max="7684" width="12.140625" style="1" customWidth="1"/>
    <col min="7685" max="7685" width="11.28515625" style="1" customWidth="1"/>
    <col min="7686" max="7686" width="10.140625" style="1" customWidth="1"/>
    <col min="7687" max="7936" width="9.140625" style="1"/>
    <col min="7937" max="7937" width="49.5703125" style="1" customWidth="1"/>
    <col min="7938" max="7938" width="11" style="1" customWidth="1"/>
    <col min="7939" max="7939" width="9.85546875" style="1" customWidth="1"/>
    <col min="7940" max="7940" width="12.140625" style="1" customWidth="1"/>
    <col min="7941" max="7941" width="11.28515625" style="1" customWidth="1"/>
    <col min="7942" max="7942" width="10.140625" style="1" customWidth="1"/>
    <col min="7943" max="8192" width="9.140625" style="1"/>
    <col min="8193" max="8193" width="49.5703125" style="1" customWidth="1"/>
    <col min="8194" max="8194" width="11" style="1" customWidth="1"/>
    <col min="8195" max="8195" width="9.85546875" style="1" customWidth="1"/>
    <col min="8196" max="8196" width="12.140625" style="1" customWidth="1"/>
    <col min="8197" max="8197" width="11.28515625" style="1" customWidth="1"/>
    <col min="8198" max="8198" width="10.140625" style="1" customWidth="1"/>
    <col min="8199" max="8448" width="9.140625" style="1"/>
    <col min="8449" max="8449" width="49.5703125" style="1" customWidth="1"/>
    <col min="8450" max="8450" width="11" style="1" customWidth="1"/>
    <col min="8451" max="8451" width="9.85546875" style="1" customWidth="1"/>
    <col min="8452" max="8452" width="12.140625" style="1" customWidth="1"/>
    <col min="8453" max="8453" width="11.28515625" style="1" customWidth="1"/>
    <col min="8454" max="8454" width="10.140625" style="1" customWidth="1"/>
    <col min="8455" max="8704" width="9.140625" style="1"/>
    <col min="8705" max="8705" width="49.5703125" style="1" customWidth="1"/>
    <col min="8706" max="8706" width="11" style="1" customWidth="1"/>
    <col min="8707" max="8707" width="9.85546875" style="1" customWidth="1"/>
    <col min="8708" max="8708" width="12.140625" style="1" customWidth="1"/>
    <col min="8709" max="8709" width="11.28515625" style="1" customWidth="1"/>
    <col min="8710" max="8710" width="10.140625" style="1" customWidth="1"/>
    <col min="8711" max="8960" width="9.140625" style="1"/>
    <col min="8961" max="8961" width="49.5703125" style="1" customWidth="1"/>
    <col min="8962" max="8962" width="11" style="1" customWidth="1"/>
    <col min="8963" max="8963" width="9.85546875" style="1" customWidth="1"/>
    <col min="8964" max="8964" width="12.140625" style="1" customWidth="1"/>
    <col min="8965" max="8965" width="11.28515625" style="1" customWidth="1"/>
    <col min="8966" max="8966" width="10.140625" style="1" customWidth="1"/>
    <col min="8967" max="9216" width="9.140625" style="1"/>
    <col min="9217" max="9217" width="49.5703125" style="1" customWidth="1"/>
    <col min="9218" max="9218" width="11" style="1" customWidth="1"/>
    <col min="9219" max="9219" width="9.85546875" style="1" customWidth="1"/>
    <col min="9220" max="9220" width="12.140625" style="1" customWidth="1"/>
    <col min="9221" max="9221" width="11.28515625" style="1" customWidth="1"/>
    <col min="9222" max="9222" width="10.140625" style="1" customWidth="1"/>
    <col min="9223" max="9472" width="9.140625" style="1"/>
    <col min="9473" max="9473" width="49.5703125" style="1" customWidth="1"/>
    <col min="9474" max="9474" width="11" style="1" customWidth="1"/>
    <col min="9475" max="9475" width="9.85546875" style="1" customWidth="1"/>
    <col min="9476" max="9476" width="12.140625" style="1" customWidth="1"/>
    <col min="9477" max="9477" width="11.28515625" style="1" customWidth="1"/>
    <col min="9478" max="9478" width="10.140625" style="1" customWidth="1"/>
    <col min="9479" max="9728" width="9.140625" style="1"/>
    <col min="9729" max="9729" width="49.5703125" style="1" customWidth="1"/>
    <col min="9730" max="9730" width="11" style="1" customWidth="1"/>
    <col min="9731" max="9731" width="9.85546875" style="1" customWidth="1"/>
    <col min="9732" max="9732" width="12.140625" style="1" customWidth="1"/>
    <col min="9733" max="9733" width="11.28515625" style="1" customWidth="1"/>
    <col min="9734" max="9734" width="10.140625" style="1" customWidth="1"/>
    <col min="9735" max="9984" width="9.140625" style="1"/>
    <col min="9985" max="9985" width="49.5703125" style="1" customWidth="1"/>
    <col min="9986" max="9986" width="11" style="1" customWidth="1"/>
    <col min="9987" max="9987" width="9.85546875" style="1" customWidth="1"/>
    <col min="9988" max="9988" width="12.140625" style="1" customWidth="1"/>
    <col min="9989" max="9989" width="11.28515625" style="1" customWidth="1"/>
    <col min="9990" max="9990" width="10.140625" style="1" customWidth="1"/>
    <col min="9991" max="10240" width="9.140625" style="1"/>
    <col min="10241" max="10241" width="49.5703125" style="1" customWidth="1"/>
    <col min="10242" max="10242" width="11" style="1" customWidth="1"/>
    <col min="10243" max="10243" width="9.85546875" style="1" customWidth="1"/>
    <col min="10244" max="10244" width="12.140625" style="1" customWidth="1"/>
    <col min="10245" max="10245" width="11.28515625" style="1" customWidth="1"/>
    <col min="10246" max="10246" width="10.140625" style="1" customWidth="1"/>
    <col min="10247" max="10496" width="9.140625" style="1"/>
    <col min="10497" max="10497" width="49.5703125" style="1" customWidth="1"/>
    <col min="10498" max="10498" width="11" style="1" customWidth="1"/>
    <col min="10499" max="10499" width="9.85546875" style="1" customWidth="1"/>
    <col min="10500" max="10500" width="12.140625" style="1" customWidth="1"/>
    <col min="10501" max="10501" width="11.28515625" style="1" customWidth="1"/>
    <col min="10502" max="10502" width="10.140625" style="1" customWidth="1"/>
    <col min="10503" max="10752" width="9.140625" style="1"/>
    <col min="10753" max="10753" width="49.5703125" style="1" customWidth="1"/>
    <col min="10754" max="10754" width="11" style="1" customWidth="1"/>
    <col min="10755" max="10755" width="9.85546875" style="1" customWidth="1"/>
    <col min="10756" max="10756" width="12.140625" style="1" customWidth="1"/>
    <col min="10757" max="10757" width="11.28515625" style="1" customWidth="1"/>
    <col min="10758" max="10758" width="10.140625" style="1" customWidth="1"/>
    <col min="10759" max="11008" width="9.140625" style="1"/>
    <col min="11009" max="11009" width="49.5703125" style="1" customWidth="1"/>
    <col min="11010" max="11010" width="11" style="1" customWidth="1"/>
    <col min="11011" max="11011" width="9.85546875" style="1" customWidth="1"/>
    <col min="11012" max="11012" width="12.140625" style="1" customWidth="1"/>
    <col min="11013" max="11013" width="11.28515625" style="1" customWidth="1"/>
    <col min="11014" max="11014" width="10.140625" style="1" customWidth="1"/>
    <col min="11015" max="11264" width="9.140625" style="1"/>
    <col min="11265" max="11265" width="49.5703125" style="1" customWidth="1"/>
    <col min="11266" max="11266" width="11" style="1" customWidth="1"/>
    <col min="11267" max="11267" width="9.85546875" style="1" customWidth="1"/>
    <col min="11268" max="11268" width="12.140625" style="1" customWidth="1"/>
    <col min="11269" max="11269" width="11.28515625" style="1" customWidth="1"/>
    <col min="11270" max="11270" width="10.140625" style="1" customWidth="1"/>
    <col min="11271" max="11520" width="9.140625" style="1"/>
    <col min="11521" max="11521" width="49.5703125" style="1" customWidth="1"/>
    <col min="11522" max="11522" width="11" style="1" customWidth="1"/>
    <col min="11523" max="11523" width="9.85546875" style="1" customWidth="1"/>
    <col min="11524" max="11524" width="12.140625" style="1" customWidth="1"/>
    <col min="11525" max="11525" width="11.28515625" style="1" customWidth="1"/>
    <col min="11526" max="11526" width="10.140625" style="1" customWidth="1"/>
    <col min="11527" max="11776" width="9.140625" style="1"/>
    <col min="11777" max="11777" width="49.5703125" style="1" customWidth="1"/>
    <col min="11778" max="11778" width="11" style="1" customWidth="1"/>
    <col min="11779" max="11779" width="9.85546875" style="1" customWidth="1"/>
    <col min="11780" max="11780" width="12.140625" style="1" customWidth="1"/>
    <col min="11781" max="11781" width="11.28515625" style="1" customWidth="1"/>
    <col min="11782" max="11782" width="10.140625" style="1" customWidth="1"/>
    <col min="11783" max="12032" width="9.140625" style="1"/>
    <col min="12033" max="12033" width="49.5703125" style="1" customWidth="1"/>
    <col min="12034" max="12034" width="11" style="1" customWidth="1"/>
    <col min="12035" max="12035" width="9.85546875" style="1" customWidth="1"/>
    <col min="12036" max="12036" width="12.140625" style="1" customWidth="1"/>
    <col min="12037" max="12037" width="11.28515625" style="1" customWidth="1"/>
    <col min="12038" max="12038" width="10.140625" style="1" customWidth="1"/>
    <col min="12039" max="12288" width="9.140625" style="1"/>
    <col min="12289" max="12289" width="49.5703125" style="1" customWidth="1"/>
    <col min="12290" max="12290" width="11" style="1" customWidth="1"/>
    <col min="12291" max="12291" width="9.85546875" style="1" customWidth="1"/>
    <col min="12292" max="12292" width="12.140625" style="1" customWidth="1"/>
    <col min="12293" max="12293" width="11.28515625" style="1" customWidth="1"/>
    <col min="12294" max="12294" width="10.140625" style="1" customWidth="1"/>
    <col min="12295" max="12544" width="9.140625" style="1"/>
    <col min="12545" max="12545" width="49.5703125" style="1" customWidth="1"/>
    <col min="12546" max="12546" width="11" style="1" customWidth="1"/>
    <col min="12547" max="12547" width="9.85546875" style="1" customWidth="1"/>
    <col min="12548" max="12548" width="12.140625" style="1" customWidth="1"/>
    <col min="12549" max="12549" width="11.28515625" style="1" customWidth="1"/>
    <col min="12550" max="12550" width="10.140625" style="1" customWidth="1"/>
    <col min="12551" max="12800" width="9.140625" style="1"/>
    <col min="12801" max="12801" width="49.5703125" style="1" customWidth="1"/>
    <col min="12802" max="12802" width="11" style="1" customWidth="1"/>
    <col min="12803" max="12803" width="9.85546875" style="1" customWidth="1"/>
    <col min="12804" max="12804" width="12.140625" style="1" customWidth="1"/>
    <col min="12805" max="12805" width="11.28515625" style="1" customWidth="1"/>
    <col min="12806" max="12806" width="10.140625" style="1" customWidth="1"/>
    <col min="12807" max="13056" width="9.140625" style="1"/>
    <col min="13057" max="13057" width="49.5703125" style="1" customWidth="1"/>
    <col min="13058" max="13058" width="11" style="1" customWidth="1"/>
    <col min="13059" max="13059" width="9.85546875" style="1" customWidth="1"/>
    <col min="13060" max="13060" width="12.140625" style="1" customWidth="1"/>
    <col min="13061" max="13061" width="11.28515625" style="1" customWidth="1"/>
    <col min="13062" max="13062" width="10.140625" style="1" customWidth="1"/>
    <col min="13063" max="13312" width="9.140625" style="1"/>
    <col min="13313" max="13313" width="49.5703125" style="1" customWidth="1"/>
    <col min="13314" max="13314" width="11" style="1" customWidth="1"/>
    <col min="13315" max="13315" width="9.85546875" style="1" customWidth="1"/>
    <col min="13316" max="13316" width="12.140625" style="1" customWidth="1"/>
    <col min="13317" max="13317" width="11.28515625" style="1" customWidth="1"/>
    <col min="13318" max="13318" width="10.140625" style="1" customWidth="1"/>
    <col min="13319" max="13568" width="9.140625" style="1"/>
    <col min="13569" max="13569" width="49.5703125" style="1" customWidth="1"/>
    <col min="13570" max="13570" width="11" style="1" customWidth="1"/>
    <col min="13571" max="13571" width="9.85546875" style="1" customWidth="1"/>
    <col min="13572" max="13572" width="12.140625" style="1" customWidth="1"/>
    <col min="13573" max="13573" width="11.28515625" style="1" customWidth="1"/>
    <col min="13574" max="13574" width="10.140625" style="1" customWidth="1"/>
    <col min="13575" max="13824" width="9.140625" style="1"/>
    <col min="13825" max="13825" width="49.5703125" style="1" customWidth="1"/>
    <col min="13826" max="13826" width="11" style="1" customWidth="1"/>
    <col min="13827" max="13827" width="9.85546875" style="1" customWidth="1"/>
    <col min="13828" max="13828" width="12.140625" style="1" customWidth="1"/>
    <col min="13829" max="13829" width="11.28515625" style="1" customWidth="1"/>
    <col min="13830" max="13830" width="10.140625" style="1" customWidth="1"/>
    <col min="13831" max="14080" width="9.140625" style="1"/>
    <col min="14081" max="14081" width="49.5703125" style="1" customWidth="1"/>
    <col min="14082" max="14082" width="11" style="1" customWidth="1"/>
    <col min="14083" max="14083" width="9.85546875" style="1" customWidth="1"/>
    <col min="14084" max="14084" width="12.140625" style="1" customWidth="1"/>
    <col min="14085" max="14085" width="11.28515625" style="1" customWidth="1"/>
    <col min="14086" max="14086" width="10.140625" style="1" customWidth="1"/>
    <col min="14087" max="14336" width="9.140625" style="1"/>
    <col min="14337" max="14337" width="49.5703125" style="1" customWidth="1"/>
    <col min="14338" max="14338" width="11" style="1" customWidth="1"/>
    <col min="14339" max="14339" width="9.85546875" style="1" customWidth="1"/>
    <col min="14340" max="14340" width="12.140625" style="1" customWidth="1"/>
    <col min="14341" max="14341" width="11.28515625" style="1" customWidth="1"/>
    <col min="14342" max="14342" width="10.140625" style="1" customWidth="1"/>
    <col min="14343" max="14592" width="9.140625" style="1"/>
    <col min="14593" max="14593" width="49.5703125" style="1" customWidth="1"/>
    <col min="14594" max="14594" width="11" style="1" customWidth="1"/>
    <col min="14595" max="14595" width="9.85546875" style="1" customWidth="1"/>
    <col min="14596" max="14596" width="12.140625" style="1" customWidth="1"/>
    <col min="14597" max="14597" width="11.28515625" style="1" customWidth="1"/>
    <col min="14598" max="14598" width="10.140625" style="1" customWidth="1"/>
    <col min="14599" max="14848" width="9.140625" style="1"/>
    <col min="14849" max="14849" width="49.5703125" style="1" customWidth="1"/>
    <col min="14850" max="14850" width="11" style="1" customWidth="1"/>
    <col min="14851" max="14851" width="9.85546875" style="1" customWidth="1"/>
    <col min="14852" max="14852" width="12.140625" style="1" customWidth="1"/>
    <col min="14853" max="14853" width="11.28515625" style="1" customWidth="1"/>
    <col min="14854" max="14854" width="10.140625" style="1" customWidth="1"/>
    <col min="14855" max="15104" width="9.140625" style="1"/>
    <col min="15105" max="15105" width="49.5703125" style="1" customWidth="1"/>
    <col min="15106" max="15106" width="11" style="1" customWidth="1"/>
    <col min="15107" max="15107" width="9.85546875" style="1" customWidth="1"/>
    <col min="15108" max="15108" width="12.140625" style="1" customWidth="1"/>
    <col min="15109" max="15109" width="11.28515625" style="1" customWidth="1"/>
    <col min="15110" max="15110" width="10.140625" style="1" customWidth="1"/>
    <col min="15111" max="15360" width="9.140625" style="1"/>
    <col min="15361" max="15361" width="49.5703125" style="1" customWidth="1"/>
    <col min="15362" max="15362" width="11" style="1" customWidth="1"/>
    <col min="15363" max="15363" width="9.85546875" style="1" customWidth="1"/>
    <col min="15364" max="15364" width="12.140625" style="1" customWidth="1"/>
    <col min="15365" max="15365" width="11.28515625" style="1" customWidth="1"/>
    <col min="15366" max="15366" width="10.140625" style="1" customWidth="1"/>
    <col min="15367" max="15616" width="9.140625" style="1"/>
    <col min="15617" max="15617" width="49.5703125" style="1" customWidth="1"/>
    <col min="15618" max="15618" width="11" style="1" customWidth="1"/>
    <col min="15619" max="15619" width="9.85546875" style="1" customWidth="1"/>
    <col min="15620" max="15620" width="12.140625" style="1" customWidth="1"/>
    <col min="15621" max="15621" width="11.28515625" style="1" customWidth="1"/>
    <col min="15622" max="15622" width="10.140625" style="1" customWidth="1"/>
    <col min="15623" max="15872" width="9.140625" style="1"/>
    <col min="15873" max="15873" width="49.5703125" style="1" customWidth="1"/>
    <col min="15874" max="15874" width="11" style="1" customWidth="1"/>
    <col min="15875" max="15875" width="9.85546875" style="1" customWidth="1"/>
    <col min="15876" max="15876" width="12.140625" style="1" customWidth="1"/>
    <col min="15877" max="15877" width="11.28515625" style="1" customWidth="1"/>
    <col min="15878" max="15878" width="10.140625" style="1" customWidth="1"/>
    <col min="15879" max="16128" width="9.140625" style="1"/>
    <col min="16129" max="16129" width="49.5703125" style="1" customWidth="1"/>
    <col min="16130" max="16130" width="11" style="1" customWidth="1"/>
    <col min="16131" max="16131" width="9.85546875" style="1" customWidth="1"/>
    <col min="16132" max="16132" width="12.140625" style="1" customWidth="1"/>
    <col min="16133" max="16133" width="11.28515625" style="1" customWidth="1"/>
    <col min="16134" max="16134" width="10.140625" style="1" customWidth="1"/>
    <col min="16135" max="16384" width="9.140625" style="1"/>
  </cols>
  <sheetData>
    <row r="1" spans="1:5" s="43" customFormat="1">
      <c r="C1" s="43" t="s">
        <v>0</v>
      </c>
    </row>
    <row r="2" spans="1:5" s="43" customFormat="1"/>
    <row r="3" spans="1:5" s="43" customFormat="1" ht="14.25">
      <c r="A3" s="44" t="s">
        <v>89</v>
      </c>
    </row>
    <row r="4" spans="1:5" s="43" customFormat="1" ht="14.25">
      <c r="A4" s="45" t="s">
        <v>1</v>
      </c>
    </row>
    <row r="5" spans="1:5" s="43" customFormat="1">
      <c r="D5" s="46"/>
      <c r="E5" s="46"/>
    </row>
    <row r="6" spans="1:5">
      <c r="B6" s="3"/>
      <c r="C6" s="3"/>
      <c r="D6" s="3"/>
      <c r="E6" s="3"/>
    </row>
    <row r="7" spans="1:5">
      <c r="B7" s="3">
        <f>B120-B9</f>
        <v>13342.000000000466</v>
      </c>
      <c r="C7" s="3">
        <f>C120-C9</f>
        <v>13342</v>
      </c>
      <c r="D7" s="3">
        <f>D120-D9</f>
        <v>13342.000000000233</v>
      </c>
      <c r="E7" s="3">
        <f>E120-E9</f>
        <v>13342</v>
      </c>
    </row>
    <row r="8" spans="1:5" ht="16.5" customHeight="1">
      <c r="A8" s="4" t="s">
        <v>2</v>
      </c>
      <c r="B8" s="5" t="s">
        <v>83</v>
      </c>
      <c r="C8" s="5" t="s">
        <v>3</v>
      </c>
      <c r="D8" s="5" t="s">
        <v>4</v>
      </c>
      <c r="E8" s="5" t="s">
        <v>5</v>
      </c>
    </row>
    <row r="9" spans="1:5">
      <c r="A9" s="6" t="s">
        <v>6</v>
      </c>
      <c r="B9" s="6">
        <f>B10+B22+B25</f>
        <v>2657860.2999999998</v>
      </c>
      <c r="C9" s="6">
        <f>C10+C22+C25</f>
        <v>632527.19999999995</v>
      </c>
      <c r="D9" s="6">
        <f>D10+D22+D25</f>
        <v>1570805.5999999999</v>
      </c>
      <c r="E9" s="6">
        <f>E10+E22+E25</f>
        <v>2280062.6</v>
      </c>
    </row>
    <row r="10" spans="1:5">
      <c r="A10" s="6" t="s">
        <v>7</v>
      </c>
      <c r="B10" s="6">
        <f>B11+B15+B17+B19</f>
        <v>567814</v>
      </c>
      <c r="C10" s="6">
        <f>C11+C15+C17+C19</f>
        <v>107179.8</v>
      </c>
      <c r="D10" s="6">
        <f>D11+D15+D17+D19</f>
        <v>454410.9</v>
      </c>
      <c r="E10" s="6">
        <f>E11+E15+E17+E19</f>
        <v>551320.5</v>
      </c>
    </row>
    <row r="11" spans="1:5" ht="16.5" customHeight="1">
      <c r="A11" s="7" t="s">
        <v>8</v>
      </c>
      <c r="B11" s="6">
        <f>SUM(B12:B14)</f>
        <v>153870.40000000002</v>
      </c>
      <c r="C11" s="6">
        <f>SUM(C12:C14)</f>
        <v>34800</v>
      </c>
      <c r="D11" s="6">
        <f>SUM(D12:D14)</f>
        <v>120000</v>
      </c>
      <c r="E11" s="6">
        <f>SUM(E12:E14)</f>
        <v>149000</v>
      </c>
    </row>
    <row r="12" spans="1:5">
      <c r="A12" s="8" t="s">
        <v>9</v>
      </c>
      <c r="B12" s="8">
        <v>15489.9</v>
      </c>
      <c r="C12" s="7">
        <v>4000</v>
      </c>
      <c r="D12" s="7">
        <v>10000</v>
      </c>
      <c r="E12" s="7">
        <v>14000</v>
      </c>
    </row>
    <row r="13" spans="1:5" ht="12.75" customHeight="1">
      <c r="A13" s="8" t="s">
        <v>10</v>
      </c>
      <c r="B13" s="8">
        <v>35169.9</v>
      </c>
      <c r="C13" s="7">
        <v>5000</v>
      </c>
      <c r="D13" s="7">
        <v>20000</v>
      </c>
      <c r="E13" s="7">
        <v>35000</v>
      </c>
    </row>
    <row r="14" spans="1:5" ht="12.75" customHeight="1">
      <c r="A14" s="8" t="s">
        <v>11</v>
      </c>
      <c r="B14" s="8">
        <v>103210.6</v>
      </c>
      <c r="C14" s="7">
        <v>25800</v>
      </c>
      <c r="D14" s="7">
        <v>90000</v>
      </c>
      <c r="E14" s="7">
        <v>100000</v>
      </c>
    </row>
    <row r="15" spans="1:5" ht="12.75" customHeight="1">
      <c r="A15" s="7" t="s">
        <v>12</v>
      </c>
      <c r="B15" s="6">
        <f>B16</f>
        <v>391343.6</v>
      </c>
      <c r="C15" s="6">
        <f>C16</f>
        <v>67000</v>
      </c>
      <c r="D15" s="6">
        <f>D16</f>
        <v>319000</v>
      </c>
      <c r="E15" s="6">
        <f>E16</f>
        <v>380000</v>
      </c>
    </row>
    <row r="16" spans="1:5">
      <c r="A16" s="9" t="s">
        <v>13</v>
      </c>
      <c r="B16" s="8">
        <v>391343.6</v>
      </c>
      <c r="C16" s="7">
        <v>67000</v>
      </c>
      <c r="D16" s="7">
        <v>319000</v>
      </c>
      <c r="E16" s="7">
        <v>380000</v>
      </c>
    </row>
    <row r="17" spans="1:5" ht="24.75" customHeight="1">
      <c r="A17" s="10" t="s">
        <v>14</v>
      </c>
      <c r="B17" s="11">
        <f>B18</f>
        <v>8600</v>
      </c>
      <c r="C17" s="11">
        <f>C18</f>
        <v>1879.8</v>
      </c>
      <c r="D17" s="11">
        <f>D18</f>
        <v>5410.9</v>
      </c>
      <c r="E17" s="11">
        <f>E18</f>
        <v>8320.5</v>
      </c>
    </row>
    <row r="18" spans="1:5">
      <c r="A18" s="7" t="s">
        <v>15</v>
      </c>
      <c r="B18" s="8">
        <v>8600</v>
      </c>
      <c r="C18" s="7">
        <v>1879.8</v>
      </c>
      <c r="D18" s="7">
        <v>5410.9</v>
      </c>
      <c r="E18" s="7">
        <v>8320.5</v>
      </c>
    </row>
    <row r="19" spans="1:5">
      <c r="A19" s="7" t="s">
        <v>16</v>
      </c>
      <c r="B19" s="11">
        <f>B20+B21</f>
        <v>14000</v>
      </c>
      <c r="C19" s="11">
        <f>C20+C21</f>
        <v>3500</v>
      </c>
      <c r="D19" s="11">
        <f>D20+D21</f>
        <v>10000</v>
      </c>
      <c r="E19" s="11">
        <f>E20+E21</f>
        <v>14000</v>
      </c>
    </row>
    <row r="20" spans="1:5">
      <c r="A20" s="12" t="s">
        <v>17</v>
      </c>
      <c r="B20" s="7">
        <v>7000</v>
      </c>
      <c r="C20" s="7">
        <v>1750</v>
      </c>
      <c r="D20" s="7">
        <v>5000</v>
      </c>
      <c r="E20" s="7">
        <v>7000</v>
      </c>
    </row>
    <row r="21" spans="1:5">
      <c r="A21" s="13" t="s">
        <v>18</v>
      </c>
      <c r="B21" s="7">
        <v>7000</v>
      </c>
      <c r="C21" s="7">
        <v>1750</v>
      </c>
      <c r="D21" s="7">
        <v>5000</v>
      </c>
      <c r="E21" s="7">
        <v>7000</v>
      </c>
    </row>
    <row r="22" spans="1:5">
      <c r="A22" s="14" t="s">
        <v>19</v>
      </c>
      <c r="B22" s="6">
        <f>B23+B24</f>
        <v>1829734.5999999999</v>
      </c>
      <c r="C22" s="6">
        <f>C23+C24</f>
        <v>457433.8</v>
      </c>
      <c r="D22" s="6">
        <f>D23+D24</f>
        <v>914867.5</v>
      </c>
      <c r="E22" s="6">
        <f>E23+E24</f>
        <v>1476701.3</v>
      </c>
    </row>
    <row r="23" spans="1:5">
      <c r="A23" s="7" t="s">
        <v>20</v>
      </c>
      <c r="B23" s="7">
        <v>1819359.7</v>
      </c>
      <c r="C23" s="7">
        <v>454840</v>
      </c>
      <c r="D23" s="7">
        <v>909680</v>
      </c>
      <c r="E23" s="7">
        <v>1468920</v>
      </c>
    </row>
    <row r="24" spans="1:5">
      <c r="A24" s="7" t="s">
        <v>21</v>
      </c>
      <c r="B24" s="7">
        <v>10374.9</v>
      </c>
      <c r="C24" s="7">
        <v>2593.8000000000002</v>
      </c>
      <c r="D24" s="7">
        <v>5187.5</v>
      </c>
      <c r="E24" s="7">
        <v>7781.3</v>
      </c>
    </row>
    <row r="25" spans="1:5">
      <c r="A25" s="6" t="s">
        <v>22</v>
      </c>
      <c r="B25" s="6">
        <f>B26+B35+B31+B34+B37</f>
        <v>260311.7</v>
      </c>
      <c r="C25" s="6">
        <f>C26+C35+C31+C34+C37</f>
        <v>67913.600000000006</v>
      </c>
      <c r="D25" s="6">
        <f>D26+D35+D31+D34+D37</f>
        <v>201527.2</v>
      </c>
      <c r="E25" s="6">
        <f>E26+E35+E31+E34+E37</f>
        <v>252040.8</v>
      </c>
    </row>
    <row r="26" spans="1:5" ht="12.75" customHeight="1">
      <c r="A26" s="7" t="s">
        <v>23</v>
      </c>
      <c r="B26" s="8">
        <f>B27+B29+B30+B28</f>
        <v>50009.4</v>
      </c>
      <c r="C26" s="8">
        <f>C27+C29+C30+C28</f>
        <v>16000</v>
      </c>
      <c r="D26" s="8">
        <f>D27+D29+D30+D28</f>
        <v>41300</v>
      </c>
      <c r="E26" s="8">
        <f>E27+E29+E30+E28</f>
        <v>48200</v>
      </c>
    </row>
    <row r="27" spans="1:5" ht="16.5" customHeight="1">
      <c r="A27" s="7" t="s">
        <v>24</v>
      </c>
      <c r="B27" s="8">
        <v>36432.5</v>
      </c>
      <c r="C27" s="7">
        <v>12500</v>
      </c>
      <c r="D27" s="7">
        <v>30000</v>
      </c>
      <c r="E27" s="7">
        <v>35000</v>
      </c>
    </row>
    <row r="28" spans="1:5" ht="16.5" customHeight="1">
      <c r="A28" s="7" t="s">
        <v>25</v>
      </c>
      <c r="B28" s="8">
        <v>8818.1</v>
      </c>
      <c r="C28" s="7">
        <v>2000</v>
      </c>
      <c r="D28" s="7">
        <v>7000</v>
      </c>
      <c r="E28" s="7">
        <v>8500</v>
      </c>
    </row>
    <row r="29" spans="1:5" ht="24.75" customHeight="1">
      <c r="A29" s="10" t="s">
        <v>26</v>
      </c>
      <c r="B29" s="8">
        <v>2000</v>
      </c>
      <c r="C29" s="7">
        <v>500</v>
      </c>
      <c r="D29" s="7">
        <v>1800</v>
      </c>
      <c r="E29" s="7">
        <v>2000</v>
      </c>
    </row>
    <row r="30" spans="1:5" ht="13.5" customHeight="1">
      <c r="A30" s="7" t="s">
        <v>27</v>
      </c>
      <c r="B30" s="8">
        <v>2758.8</v>
      </c>
      <c r="C30" s="7">
        <v>1000</v>
      </c>
      <c r="D30" s="7">
        <v>2500</v>
      </c>
      <c r="E30" s="7">
        <v>2700</v>
      </c>
    </row>
    <row r="31" spans="1:5">
      <c r="A31" s="7" t="s">
        <v>28</v>
      </c>
      <c r="B31" s="8">
        <f>B32+B33</f>
        <v>202247.9</v>
      </c>
      <c r="C31" s="8">
        <f>C32+C33</f>
        <v>50000</v>
      </c>
      <c r="D31" s="8">
        <f>D32+D33</f>
        <v>156000</v>
      </c>
      <c r="E31" s="8">
        <f>E32+E33</f>
        <v>197000</v>
      </c>
    </row>
    <row r="32" spans="1:5">
      <c r="A32" s="7" t="s">
        <v>29</v>
      </c>
      <c r="B32" s="7">
        <v>194247.9</v>
      </c>
      <c r="C32" s="7">
        <v>48000</v>
      </c>
      <c r="D32" s="7">
        <v>150000</v>
      </c>
      <c r="E32" s="7">
        <v>190000</v>
      </c>
    </row>
    <row r="33" spans="1:6">
      <c r="A33" s="7" t="s">
        <v>30</v>
      </c>
      <c r="B33" s="7">
        <v>8000</v>
      </c>
      <c r="C33" s="7">
        <v>2000</v>
      </c>
      <c r="D33" s="7">
        <v>6000</v>
      </c>
      <c r="E33" s="7">
        <v>7000</v>
      </c>
    </row>
    <row r="34" spans="1:6" ht="12.75" customHeight="1">
      <c r="A34" s="7" t="s">
        <v>31</v>
      </c>
      <c r="B34" s="7">
        <v>1100</v>
      </c>
      <c r="C34" s="7">
        <v>300</v>
      </c>
      <c r="D34" s="7">
        <v>500</v>
      </c>
      <c r="E34" s="7">
        <v>1000</v>
      </c>
    </row>
    <row r="35" spans="1:6">
      <c r="A35" s="7" t="s">
        <v>32</v>
      </c>
      <c r="B35" s="6">
        <f>B36</f>
        <v>4454.3999999999996</v>
      </c>
      <c r="C35" s="6">
        <f>C36</f>
        <v>1113.5999999999999</v>
      </c>
      <c r="D35" s="6">
        <f>D36</f>
        <v>2227.1999999999998</v>
      </c>
      <c r="E35" s="6">
        <f>E36</f>
        <v>3340.8</v>
      </c>
    </row>
    <row r="36" spans="1:6">
      <c r="A36" s="15" t="s">
        <v>33</v>
      </c>
      <c r="B36" s="7">
        <v>4454.3999999999996</v>
      </c>
      <c r="C36" s="7">
        <v>1113.5999999999999</v>
      </c>
      <c r="D36" s="7">
        <v>2227.1999999999998</v>
      </c>
      <c r="E36" s="7">
        <v>3340.8</v>
      </c>
    </row>
    <row r="37" spans="1:6">
      <c r="A37" s="15" t="s">
        <v>34</v>
      </c>
      <c r="B37" s="7">
        <v>2500</v>
      </c>
      <c r="C37" s="7">
        <v>500</v>
      </c>
      <c r="D37" s="7">
        <v>1500</v>
      </c>
      <c r="E37" s="7">
        <v>2500</v>
      </c>
    </row>
    <row r="38" spans="1:6">
      <c r="F38" s="16"/>
    </row>
    <row r="39" spans="1:6">
      <c r="A39" s="17" t="s">
        <v>84</v>
      </c>
      <c r="F39" s="16"/>
    </row>
    <row r="40" spans="1:6">
      <c r="A40" s="18"/>
      <c r="F40" s="16"/>
    </row>
    <row r="41" spans="1:6">
      <c r="A41" s="18"/>
      <c r="F41" s="16"/>
    </row>
    <row r="42" spans="1:6">
      <c r="A42" s="18"/>
      <c r="F42" s="16"/>
    </row>
    <row r="43" spans="1:6">
      <c r="A43" s="18"/>
      <c r="F43" s="16"/>
    </row>
    <row r="44" spans="1:6">
      <c r="A44" s="18"/>
      <c r="F44" s="16"/>
    </row>
    <row r="45" spans="1:6">
      <c r="A45" s="18"/>
      <c r="F45" s="16"/>
    </row>
    <row r="46" spans="1:6">
      <c r="A46" s="18"/>
      <c r="E46" s="2"/>
      <c r="F46" s="16"/>
    </row>
    <row r="47" spans="1:6" ht="15">
      <c r="A47" s="19"/>
      <c r="B47" s="19"/>
      <c r="C47" s="20"/>
      <c r="D47" s="20"/>
    </row>
    <row r="48" spans="1:6">
      <c r="A48" s="18"/>
      <c r="F48" s="16"/>
    </row>
    <row r="49" spans="1:6">
      <c r="A49" s="18"/>
      <c r="F49" s="16"/>
    </row>
    <row r="50" spans="1:6">
      <c r="A50" s="18"/>
      <c r="F50" s="16"/>
    </row>
    <row r="51" spans="1:6">
      <c r="A51" s="18"/>
      <c r="F51" s="16"/>
    </row>
    <row r="52" spans="1:6">
      <c r="A52" s="18"/>
      <c r="F52" s="16"/>
    </row>
    <row r="53" spans="1:6">
      <c r="A53" s="18"/>
      <c r="F53" s="16"/>
    </row>
    <row r="54" spans="1:6">
      <c r="A54" s="18"/>
      <c r="F54" s="16"/>
    </row>
    <row r="55" spans="1:6">
      <c r="A55" s="18"/>
      <c r="F55" s="16"/>
    </row>
    <row r="56" spans="1:6">
      <c r="A56" s="18"/>
      <c r="F56" s="16"/>
    </row>
    <row r="57" spans="1:6">
      <c r="A57" s="18"/>
      <c r="F57" s="16"/>
    </row>
    <row r="58" spans="1:6">
      <c r="A58" s="18"/>
      <c r="F58" s="16"/>
    </row>
    <row r="59" spans="1:6">
      <c r="A59" s="18"/>
      <c r="F59" s="16"/>
    </row>
    <row r="60" spans="1:6">
      <c r="A60" s="18"/>
      <c r="F60" s="16"/>
    </row>
    <row r="61" spans="1:6">
      <c r="A61" s="18"/>
      <c r="F61" s="16"/>
    </row>
    <row r="62" spans="1:6">
      <c r="A62" s="18"/>
      <c r="F62" s="16"/>
    </row>
    <row r="63" spans="1:6">
      <c r="A63" s="18"/>
      <c r="F63" s="16"/>
    </row>
    <row r="64" spans="1:6" ht="15">
      <c r="A64" s="21" t="s">
        <v>85</v>
      </c>
    </row>
    <row r="65" spans="1:6" ht="15">
      <c r="A65" s="22" t="s">
        <v>37</v>
      </c>
    </row>
    <row r="66" spans="1:6" ht="14.25">
      <c r="A66" s="23" t="s">
        <v>38</v>
      </c>
      <c r="B66" s="23"/>
      <c r="C66" s="23" t="s">
        <v>83</v>
      </c>
      <c r="D66" s="24" t="s">
        <v>3</v>
      </c>
      <c r="E66" s="24" t="s">
        <v>4</v>
      </c>
      <c r="F66" s="24" t="s">
        <v>5</v>
      </c>
    </row>
    <row r="67" spans="1:6">
      <c r="A67" s="25" t="s">
        <v>39</v>
      </c>
      <c r="B67" s="26">
        <v>4111</v>
      </c>
      <c r="C67" s="27">
        <v>458119.4</v>
      </c>
      <c r="D67" s="27">
        <v>93700</v>
      </c>
      <c r="E67" s="27">
        <v>217300</v>
      </c>
      <c r="F67" s="27">
        <v>330900</v>
      </c>
    </row>
    <row r="68" spans="1:6" ht="12.75" customHeight="1">
      <c r="A68" s="28" t="s">
        <v>40</v>
      </c>
      <c r="B68" s="26">
        <v>4112</v>
      </c>
      <c r="C68" s="27">
        <v>35000</v>
      </c>
      <c r="D68" s="27">
        <v>8750</v>
      </c>
      <c r="E68" s="27">
        <v>17500</v>
      </c>
      <c r="F68" s="27">
        <v>26250</v>
      </c>
    </row>
    <row r="69" spans="1:6" ht="12.75" customHeight="1">
      <c r="A69" s="29" t="s">
        <v>41</v>
      </c>
      <c r="B69" s="26">
        <v>4212</v>
      </c>
      <c r="C69" s="27">
        <v>87299.6</v>
      </c>
      <c r="D69" s="27">
        <v>30000</v>
      </c>
      <c r="E69" s="27">
        <v>55000</v>
      </c>
      <c r="F69" s="27">
        <v>69000</v>
      </c>
    </row>
    <row r="70" spans="1:6" ht="12.75" customHeight="1">
      <c r="A70" s="28" t="s">
        <v>42</v>
      </c>
      <c r="B70" s="26">
        <v>4213</v>
      </c>
      <c r="C70" s="27">
        <v>2710.5</v>
      </c>
      <c r="D70" s="27">
        <v>1500</v>
      </c>
      <c r="E70" s="27">
        <v>1800</v>
      </c>
      <c r="F70" s="27">
        <v>2500</v>
      </c>
    </row>
    <row r="71" spans="1:6" ht="12.75" customHeight="1">
      <c r="A71" s="28" t="s">
        <v>43</v>
      </c>
      <c r="B71" s="26">
        <v>4214</v>
      </c>
      <c r="C71" s="27">
        <v>4889.6000000000004</v>
      </c>
      <c r="D71" s="27">
        <v>1750</v>
      </c>
      <c r="E71" s="27">
        <v>2750</v>
      </c>
      <c r="F71" s="27">
        <v>3750</v>
      </c>
    </row>
    <row r="72" spans="1:6" ht="12.75" customHeight="1">
      <c r="A72" s="28" t="s">
        <v>44</v>
      </c>
      <c r="B72" s="26">
        <v>4215</v>
      </c>
      <c r="C72" s="27">
        <v>1200</v>
      </c>
      <c r="D72" s="27">
        <v>700</v>
      </c>
      <c r="E72" s="27">
        <v>1200</v>
      </c>
      <c r="F72" s="27">
        <v>1200</v>
      </c>
    </row>
    <row r="73" spans="1:6" ht="12.75" customHeight="1">
      <c r="A73" s="28" t="s">
        <v>86</v>
      </c>
      <c r="B73" s="26">
        <v>4216</v>
      </c>
      <c r="C73" s="27">
        <v>4220</v>
      </c>
      <c r="D73" s="27">
        <v>2160</v>
      </c>
      <c r="E73" s="27">
        <v>3210</v>
      </c>
      <c r="F73" s="27">
        <v>3705</v>
      </c>
    </row>
    <row r="74" spans="1:6" ht="12.75" customHeight="1">
      <c r="A74" s="28" t="s">
        <v>45</v>
      </c>
      <c r="B74" s="26">
        <v>4221</v>
      </c>
      <c r="C74" s="27">
        <v>1000</v>
      </c>
      <c r="D74" s="27">
        <v>250</v>
      </c>
      <c r="E74" s="27">
        <v>500</v>
      </c>
      <c r="F74" s="27">
        <v>750</v>
      </c>
    </row>
    <row r="75" spans="1:6" ht="12.75" customHeight="1">
      <c r="A75" s="28" t="s">
        <v>46</v>
      </c>
      <c r="B75" s="26">
        <v>4222</v>
      </c>
      <c r="C75" s="27">
        <v>10000</v>
      </c>
      <c r="D75" s="27">
        <v>0</v>
      </c>
      <c r="E75" s="27">
        <v>10000</v>
      </c>
      <c r="F75" s="27">
        <v>10000</v>
      </c>
    </row>
    <row r="76" spans="1:6" ht="12.75" customHeight="1">
      <c r="A76" s="28" t="s">
        <v>47</v>
      </c>
      <c r="B76" s="26">
        <v>4232</v>
      </c>
      <c r="C76" s="27">
        <v>4760</v>
      </c>
      <c r="D76" s="27">
        <v>1489</v>
      </c>
      <c r="E76" s="27">
        <v>2578</v>
      </c>
      <c r="F76" s="27">
        <v>3667</v>
      </c>
    </row>
    <row r="77" spans="1:6" ht="12.75" customHeight="1">
      <c r="A77" s="28" t="s">
        <v>48</v>
      </c>
      <c r="B77" s="26">
        <v>4233</v>
      </c>
      <c r="C77" s="27">
        <v>400</v>
      </c>
      <c r="D77" s="27">
        <v>400</v>
      </c>
      <c r="E77" s="27">
        <v>400</v>
      </c>
      <c r="F77" s="27">
        <v>400</v>
      </c>
    </row>
    <row r="78" spans="1:6" ht="12.75" customHeight="1">
      <c r="A78" s="28" t="s">
        <v>49</v>
      </c>
      <c r="B78" s="26">
        <v>4234</v>
      </c>
      <c r="C78" s="27">
        <v>8550</v>
      </c>
      <c r="D78" s="27">
        <v>3100</v>
      </c>
      <c r="E78" s="27">
        <v>4600</v>
      </c>
      <c r="F78" s="27">
        <v>7250</v>
      </c>
    </row>
    <row r="79" spans="1:6" ht="12.75" customHeight="1">
      <c r="A79" s="28" t="s">
        <v>50</v>
      </c>
      <c r="B79" s="26">
        <v>4237</v>
      </c>
      <c r="C79" s="27">
        <v>4000</v>
      </c>
      <c r="D79" s="27">
        <v>2300</v>
      </c>
      <c r="E79" s="27">
        <v>4000</v>
      </c>
      <c r="F79" s="27">
        <v>4000</v>
      </c>
    </row>
    <row r="80" spans="1:6">
      <c r="A80" s="28" t="s">
        <v>51</v>
      </c>
      <c r="B80" s="26">
        <v>4239</v>
      </c>
      <c r="C80" s="27">
        <v>44331.199999999997</v>
      </c>
      <c r="D80" s="27">
        <v>10181.200000000001</v>
      </c>
      <c r="E80" s="27">
        <v>33231.199999999997</v>
      </c>
      <c r="F80" s="27">
        <v>40281.199999999997</v>
      </c>
    </row>
    <row r="81" spans="1:6" ht="12.75" customHeight="1">
      <c r="A81" s="28" t="s">
        <v>52</v>
      </c>
      <c r="B81" s="26">
        <v>4241</v>
      </c>
      <c r="C81" s="27">
        <v>19922</v>
      </c>
      <c r="D81" s="27">
        <v>4950</v>
      </c>
      <c r="E81" s="27">
        <v>14200</v>
      </c>
      <c r="F81" s="27">
        <v>18450</v>
      </c>
    </row>
    <row r="82" spans="1:6" ht="12.75" customHeight="1">
      <c r="A82" s="28" t="s">
        <v>53</v>
      </c>
      <c r="B82" s="26">
        <v>4251</v>
      </c>
      <c r="C82" s="27">
        <v>85131.5</v>
      </c>
      <c r="D82" s="42">
        <v>1000</v>
      </c>
      <c r="E82" s="27">
        <v>82131.5</v>
      </c>
      <c r="F82" s="27">
        <v>83631.5</v>
      </c>
    </row>
    <row r="83" spans="1:6" ht="12.75" customHeight="1">
      <c r="A83" s="28" t="s">
        <v>54</v>
      </c>
      <c r="B83" s="26">
        <v>4252</v>
      </c>
      <c r="C83" s="27">
        <v>8500</v>
      </c>
      <c r="D83" s="27">
        <v>3075</v>
      </c>
      <c r="E83" s="27">
        <v>5430</v>
      </c>
      <c r="F83" s="27">
        <v>7985</v>
      </c>
    </row>
    <row r="84" spans="1:6" ht="12.75" customHeight="1">
      <c r="A84" s="28" t="s">
        <v>55</v>
      </c>
      <c r="B84" s="26">
        <v>4261</v>
      </c>
      <c r="C84" s="27">
        <v>7100</v>
      </c>
      <c r="D84" s="27">
        <v>4580</v>
      </c>
      <c r="E84" s="27">
        <v>5670</v>
      </c>
      <c r="F84" s="27">
        <v>6740</v>
      </c>
    </row>
    <row r="85" spans="1:6" ht="12.75" customHeight="1">
      <c r="A85" s="28" t="s">
        <v>56</v>
      </c>
      <c r="B85" s="26">
        <v>4264</v>
      </c>
      <c r="C85" s="27">
        <v>56640</v>
      </c>
      <c r="D85" s="27">
        <v>18700</v>
      </c>
      <c r="E85" s="27">
        <v>31800</v>
      </c>
      <c r="F85" s="27">
        <v>46640</v>
      </c>
    </row>
    <row r="86" spans="1:6" ht="12.75" customHeight="1">
      <c r="A86" s="28" t="s">
        <v>57</v>
      </c>
      <c r="B86" s="26">
        <v>4266</v>
      </c>
      <c r="C86" s="27">
        <v>100</v>
      </c>
      <c r="D86" s="27">
        <v>100</v>
      </c>
      <c r="E86" s="27">
        <v>100</v>
      </c>
      <c r="F86" s="27">
        <v>100</v>
      </c>
    </row>
    <row r="87" spans="1:6" ht="12.75" customHeight="1">
      <c r="A87" s="28" t="s">
        <v>58</v>
      </c>
      <c r="B87" s="26">
        <v>4267</v>
      </c>
      <c r="C87" s="27">
        <v>10333.799999999999</v>
      </c>
      <c r="D87" s="27">
        <v>6243.8</v>
      </c>
      <c r="E87" s="27">
        <v>8193.7999999999993</v>
      </c>
      <c r="F87" s="27">
        <v>9313.7999999999993</v>
      </c>
    </row>
    <row r="88" spans="1:6" ht="12.75" customHeight="1">
      <c r="A88" s="28" t="s">
        <v>59</v>
      </c>
      <c r="B88" s="26">
        <v>4269</v>
      </c>
      <c r="C88" s="27">
        <v>11800</v>
      </c>
      <c r="D88" s="27">
        <v>2700</v>
      </c>
      <c r="E88" s="27">
        <v>7650</v>
      </c>
      <c r="F88" s="27">
        <v>8350</v>
      </c>
    </row>
    <row r="89" spans="1:6" ht="12.75" customHeight="1">
      <c r="A89" s="28" t="s">
        <v>60</v>
      </c>
      <c r="B89" s="26">
        <v>4511</v>
      </c>
      <c r="C89" s="27">
        <v>852639.8</v>
      </c>
      <c r="D89" s="27">
        <v>219760.3</v>
      </c>
      <c r="E89" s="27">
        <v>455633.6</v>
      </c>
      <c r="F89" s="27">
        <v>665952</v>
      </c>
    </row>
    <row r="90" spans="1:6">
      <c r="A90" s="28" t="s">
        <v>87</v>
      </c>
      <c r="B90" s="26">
        <v>4637</v>
      </c>
      <c r="C90" s="27">
        <v>22954.9</v>
      </c>
      <c r="D90" s="27">
        <v>2019.9</v>
      </c>
      <c r="E90" s="27">
        <v>17699.5</v>
      </c>
      <c r="F90" s="27">
        <v>21239.1</v>
      </c>
    </row>
    <row r="91" spans="1:6">
      <c r="A91" s="28" t="s">
        <v>61</v>
      </c>
      <c r="B91" s="26">
        <v>4639</v>
      </c>
      <c r="C91" s="27">
        <v>14000</v>
      </c>
      <c r="D91" s="27">
        <v>4000</v>
      </c>
      <c r="E91" s="27">
        <v>14000</v>
      </c>
      <c r="F91" s="27">
        <v>14000</v>
      </c>
    </row>
    <row r="92" spans="1:6">
      <c r="A92" s="28" t="s">
        <v>62</v>
      </c>
      <c r="B92" s="26">
        <v>4655</v>
      </c>
      <c r="C92" s="27">
        <v>32700</v>
      </c>
      <c r="D92" s="27">
        <v>0</v>
      </c>
      <c r="E92" s="27">
        <v>32700</v>
      </c>
      <c r="F92" s="27">
        <v>32700</v>
      </c>
    </row>
    <row r="93" spans="1:6">
      <c r="A93" s="28" t="s">
        <v>63</v>
      </c>
      <c r="B93" s="26">
        <v>4657</v>
      </c>
      <c r="C93" s="27">
        <v>9500</v>
      </c>
      <c r="D93" s="27">
        <v>0</v>
      </c>
      <c r="E93" s="27">
        <v>9500</v>
      </c>
      <c r="F93" s="27">
        <v>9500</v>
      </c>
    </row>
    <row r="94" spans="1:6" ht="12.75" customHeight="1">
      <c r="A94" s="28" t="s">
        <v>64</v>
      </c>
      <c r="B94" s="30">
        <v>4729</v>
      </c>
      <c r="C94" s="7">
        <v>20400</v>
      </c>
      <c r="D94" s="7">
        <v>6200</v>
      </c>
      <c r="E94" s="7">
        <v>12400</v>
      </c>
      <c r="F94" s="7">
        <v>17400</v>
      </c>
    </row>
    <row r="95" spans="1:6" ht="12.75" customHeight="1">
      <c r="A95" s="28" t="s">
        <v>65</v>
      </c>
      <c r="B95" s="30">
        <v>4819</v>
      </c>
      <c r="C95" s="7">
        <v>20000</v>
      </c>
      <c r="D95" s="7">
        <v>8550</v>
      </c>
      <c r="E95" s="7">
        <v>14250</v>
      </c>
      <c r="F95" s="7">
        <v>20000</v>
      </c>
    </row>
    <row r="96" spans="1:6" ht="12.75" customHeight="1">
      <c r="A96" s="28" t="s">
        <v>66</v>
      </c>
      <c r="B96" s="30">
        <v>4823</v>
      </c>
      <c r="C96" s="7">
        <v>30200</v>
      </c>
      <c r="D96" s="7">
        <v>7710</v>
      </c>
      <c r="E96" s="7">
        <v>15720</v>
      </c>
      <c r="F96" s="7">
        <v>24950</v>
      </c>
    </row>
    <row r="97" spans="1:6" ht="12.75" customHeight="1">
      <c r="A97" s="31" t="s">
        <v>67</v>
      </c>
      <c r="B97" s="30">
        <v>4861</v>
      </c>
      <c r="C97" s="7">
        <v>5500</v>
      </c>
      <c r="D97" s="7">
        <v>0</v>
      </c>
      <c r="E97" s="7">
        <v>3000</v>
      </c>
      <c r="F97" s="7">
        <v>5500</v>
      </c>
    </row>
    <row r="98" spans="1:6">
      <c r="A98" s="32" t="s">
        <v>68</v>
      </c>
      <c r="B98" s="30">
        <v>4891</v>
      </c>
      <c r="C98" s="7">
        <v>797300</v>
      </c>
      <c r="D98" s="7">
        <v>200000</v>
      </c>
      <c r="E98" s="7">
        <v>500000</v>
      </c>
      <c r="F98" s="7">
        <v>797300</v>
      </c>
    </row>
    <row r="99" spans="1:6">
      <c r="A99" s="33" t="s">
        <v>69</v>
      </c>
      <c r="B99" s="34"/>
      <c r="C99" s="7">
        <f>SUM(C67:C98)</f>
        <v>2671202.2999999998</v>
      </c>
      <c r="D99" s="7">
        <f>SUM(D67:D98)</f>
        <v>645869.19999999995</v>
      </c>
      <c r="E99" s="7">
        <f>SUM(E67:E98)</f>
        <v>1584147.6</v>
      </c>
      <c r="F99" s="7">
        <f>SUM(F67:F98)</f>
        <v>2293404.6</v>
      </c>
    </row>
    <row r="100" spans="1:6">
      <c r="A100" s="35"/>
      <c r="B100" s="36"/>
      <c r="C100" s="37"/>
      <c r="D100" s="37"/>
      <c r="E100" s="37"/>
      <c r="F100" s="37"/>
    </row>
    <row r="101" spans="1:6">
      <c r="A101" s="35"/>
      <c r="B101" s="36"/>
      <c r="C101" s="37">
        <f>C99-B120</f>
        <v>0</v>
      </c>
      <c r="D101" s="37">
        <f>D99-C120</f>
        <v>0</v>
      </c>
      <c r="E101" s="37">
        <f>E99-D120</f>
        <v>0</v>
      </c>
      <c r="F101" s="37">
        <f>F99-E120</f>
        <v>0</v>
      </c>
    </row>
    <row r="102" spans="1:6">
      <c r="A102" s="35"/>
      <c r="B102" s="36"/>
    </row>
    <row r="103" spans="1:6">
      <c r="A103" s="35"/>
      <c r="B103" s="36"/>
    </row>
    <row r="104" spans="1:6">
      <c r="A104" s="35"/>
      <c r="B104" s="36"/>
    </row>
    <row r="105" spans="1:6" ht="15">
      <c r="A105" s="21" t="s">
        <v>88</v>
      </c>
      <c r="B105" s="36"/>
      <c r="C105" s="37"/>
      <c r="D105" s="37"/>
      <c r="E105" s="37"/>
      <c r="F105" s="37"/>
    </row>
    <row r="106" spans="1:6" ht="15">
      <c r="A106" s="22" t="s">
        <v>70</v>
      </c>
    </row>
    <row r="107" spans="1:6" ht="15">
      <c r="A107" s="38" t="s">
        <v>71</v>
      </c>
      <c r="B107" s="38" t="s">
        <v>83</v>
      </c>
      <c r="C107" s="39" t="s">
        <v>3</v>
      </c>
      <c r="D107" s="39" t="s">
        <v>4</v>
      </c>
      <c r="E107" s="39" t="s">
        <v>5</v>
      </c>
    </row>
    <row r="108" spans="1:6" ht="16.5" customHeight="1">
      <c r="A108" s="32" t="s">
        <v>72</v>
      </c>
      <c r="B108" s="40">
        <f>B109+B110+B111</f>
        <v>523242.3</v>
      </c>
      <c r="C108" s="40">
        <f>C109+C110+C111</f>
        <v>122078.8</v>
      </c>
      <c r="D108" s="40">
        <f>D109+D110+D111</f>
        <v>281142.8</v>
      </c>
      <c r="E108" s="40">
        <f>E109+E110+E111</f>
        <v>403746.8</v>
      </c>
    </row>
    <row r="109" spans="1:6">
      <c r="A109" s="32" t="s">
        <v>73</v>
      </c>
      <c r="B109" s="41">
        <v>417051.1</v>
      </c>
      <c r="C109" s="41">
        <v>95358.6</v>
      </c>
      <c r="D109" s="41">
        <v>211383.6</v>
      </c>
      <c r="E109" s="41">
        <v>308948.59999999998</v>
      </c>
    </row>
    <row r="110" spans="1:6">
      <c r="A110" s="32" t="s">
        <v>74</v>
      </c>
      <c r="B110" s="40">
        <v>4510</v>
      </c>
      <c r="C110" s="40">
        <v>1239</v>
      </c>
      <c r="D110" s="40">
        <v>2328</v>
      </c>
      <c r="E110" s="40">
        <v>3417</v>
      </c>
    </row>
    <row r="111" spans="1:6">
      <c r="A111" s="32" t="s">
        <v>75</v>
      </c>
      <c r="B111" s="40">
        <v>101681.2</v>
      </c>
      <c r="C111" s="40">
        <v>25481.200000000001</v>
      </c>
      <c r="D111" s="40">
        <v>67431.199999999997</v>
      </c>
      <c r="E111" s="40">
        <v>91381.2</v>
      </c>
    </row>
    <row r="112" spans="1:6">
      <c r="A112" s="32" t="s">
        <v>76</v>
      </c>
      <c r="B112" s="40">
        <v>1800.2</v>
      </c>
      <c r="C112" s="40">
        <v>1300.2</v>
      </c>
      <c r="D112" s="40">
        <v>1800.2</v>
      </c>
      <c r="E112" s="40">
        <v>1800.2</v>
      </c>
    </row>
    <row r="113" spans="1:5">
      <c r="A113" s="32" t="s">
        <v>77</v>
      </c>
      <c r="B113" s="40">
        <v>68631.5</v>
      </c>
      <c r="C113" s="40">
        <v>500</v>
      </c>
      <c r="D113" s="40">
        <v>68631.5</v>
      </c>
      <c r="E113" s="40">
        <v>68631.5</v>
      </c>
    </row>
    <row r="114" spans="1:5">
      <c r="A114" s="32" t="s">
        <v>78</v>
      </c>
      <c r="B114" s="40">
        <v>227484</v>
      </c>
      <c r="C114" s="40">
        <v>59910</v>
      </c>
      <c r="D114" s="40">
        <v>135490</v>
      </c>
      <c r="E114" s="40">
        <v>182535</v>
      </c>
    </row>
    <row r="115" spans="1:5">
      <c r="A115" s="32" t="s">
        <v>79</v>
      </c>
      <c r="B115" s="40">
        <v>90599.6</v>
      </c>
      <c r="C115" s="40">
        <v>27200</v>
      </c>
      <c r="D115" s="40">
        <v>56000</v>
      </c>
      <c r="E115" s="40">
        <v>72400</v>
      </c>
    </row>
    <row r="116" spans="1:5">
      <c r="A116" s="32" t="s">
        <v>80</v>
      </c>
      <c r="B116" s="40">
        <v>121292</v>
      </c>
      <c r="C116" s="40">
        <v>30048.400000000001</v>
      </c>
      <c r="D116" s="40">
        <v>71974.8</v>
      </c>
      <c r="E116" s="40">
        <v>99308.2</v>
      </c>
    </row>
    <row r="117" spans="1:5">
      <c r="A117" s="32" t="s">
        <v>81</v>
      </c>
      <c r="B117" s="40">
        <v>828852.7</v>
      </c>
      <c r="C117" s="40">
        <v>200831.8</v>
      </c>
      <c r="D117" s="40">
        <v>462108.3</v>
      </c>
      <c r="E117" s="40">
        <v>657682.9</v>
      </c>
    </row>
    <row r="118" spans="1:5">
      <c r="A118" s="32" t="s">
        <v>82</v>
      </c>
      <c r="B118" s="40">
        <v>12000</v>
      </c>
      <c r="C118" s="40">
        <v>4000</v>
      </c>
      <c r="D118" s="40">
        <v>7000</v>
      </c>
      <c r="E118" s="40">
        <v>10000</v>
      </c>
    </row>
    <row r="119" spans="1:5">
      <c r="A119" s="32" t="s">
        <v>68</v>
      </c>
      <c r="B119" s="40">
        <v>797300</v>
      </c>
      <c r="C119" s="7">
        <v>200000</v>
      </c>
      <c r="D119" s="7">
        <v>500000</v>
      </c>
      <c r="E119" s="7">
        <v>797300</v>
      </c>
    </row>
    <row r="120" spans="1:5">
      <c r="A120" s="33" t="s">
        <v>69</v>
      </c>
      <c r="B120" s="41">
        <f>B108+B113+B114+B115+B116+B117+B118+B119+B112</f>
        <v>2671202.3000000003</v>
      </c>
      <c r="C120" s="41">
        <f>C108+C113+C114+C115+C116+C117+C118+C119+C112</f>
        <v>645869.19999999995</v>
      </c>
      <c r="D120" s="41">
        <f>D108+D113+D114+D115+D116+D117+D118+D119+D112</f>
        <v>1584147.6</v>
      </c>
      <c r="E120" s="41">
        <f>E108+E113+E114+E115+E116+E117+E118+E119+E112</f>
        <v>2293404.6</v>
      </c>
    </row>
    <row r="128" spans="1:5" ht="15">
      <c r="A128" s="19" t="s">
        <v>35</v>
      </c>
      <c r="B128" s="19" t="s">
        <v>36</v>
      </c>
      <c r="C128" s="20"/>
      <c r="D128" s="20"/>
      <c r="E128" s="2"/>
    </row>
    <row r="131" spans="2:5">
      <c r="B131" s="3"/>
      <c r="E131" s="3"/>
    </row>
    <row r="132" spans="2:5" hidden="1"/>
    <row r="133" spans="2:5" hidden="1"/>
    <row r="134" spans="2:5" hidden="1"/>
    <row r="135" spans="2:5" hidden="1"/>
    <row r="136" spans="2:5" hidden="1"/>
    <row r="137" spans="2:5" hidden="1"/>
    <row r="138" spans="2:5" hidden="1"/>
    <row r="139" spans="2:5" hidden="1"/>
    <row r="140" spans="2:5">
      <c r="B140" s="3"/>
      <c r="C140" s="3"/>
      <c r="D140" s="3"/>
      <c r="E140" s="3"/>
    </row>
    <row r="141" spans="2:5">
      <c r="B141" s="3"/>
      <c r="C141" s="3"/>
      <c r="D141" s="3"/>
      <c r="E141" s="3"/>
    </row>
  </sheetData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https://mul2-gegh.gov.am/tasks/404433/oneclick/Sa241271149582738_.xlsx?token=9c6451cf465cd661f9c9926de34d264f</cp:keywords>
  <cp:lastModifiedBy/>
  <dcterms:created xsi:type="dcterms:W3CDTF">2006-09-16T00:00:00Z</dcterms:created>
  <dcterms:modified xsi:type="dcterms:W3CDTF">2024-05-20T07:58:52Z</dcterms:modified>
</cp:coreProperties>
</file>