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firstSheet="5" activeTab="10"/>
  </bookViews>
  <sheets>
    <sheet name="Ապրիլ" sheetId="1" r:id="rId1"/>
    <sheet name="Մայիս" sheetId="2" r:id="rId2"/>
    <sheet name="Հունիս" sheetId="4" r:id="rId3"/>
    <sheet name="Հուլիս" sheetId="5" r:id="rId4"/>
    <sheet name="Օգոստոս" sheetId="6" r:id="rId5"/>
    <sheet name="Սեպտեմբեր" sheetId="7" r:id="rId6"/>
    <sheet name="Հոկտեմբեր" sheetId="8" r:id="rId7"/>
    <sheet name="Նոյեմբեր" sheetId="9" r:id="rId8"/>
    <sheet name="Դեկտեմբեր" sheetId="10" r:id="rId9"/>
    <sheet name="Հունվար 2024" sheetId="11" r:id="rId10"/>
    <sheet name="Փետրվար 2024" sheetId="12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2" l="1"/>
  <c r="K33" i="12"/>
  <c r="J33" i="12"/>
  <c r="I33" i="12"/>
  <c r="G33" i="12"/>
  <c r="E33" i="12"/>
  <c r="C28" i="12"/>
  <c r="C33" i="12" s="1"/>
  <c r="K33" i="11" l="1"/>
  <c r="J33" i="11"/>
  <c r="G33" i="11"/>
  <c r="C28" i="11"/>
  <c r="C33" i="11" s="1"/>
  <c r="C23" i="11"/>
  <c r="I33" i="11"/>
  <c r="E33" i="11"/>
  <c r="L33" i="11" l="1"/>
  <c r="J33" i="6"/>
  <c r="K33" i="5" l="1"/>
  <c r="J33" i="5"/>
  <c r="I33" i="5"/>
  <c r="H33" i="5"/>
  <c r="G33" i="5"/>
  <c r="F33" i="5"/>
  <c r="E33" i="5"/>
  <c r="D33" i="5"/>
  <c r="C33" i="5"/>
  <c r="K32" i="5"/>
  <c r="D32" i="5"/>
  <c r="L32" i="5" s="1"/>
  <c r="K31" i="5"/>
  <c r="D31" i="5"/>
  <c r="L31" i="5" s="1"/>
  <c r="K30" i="5"/>
  <c r="D30" i="5"/>
  <c r="L30" i="5" s="1"/>
  <c r="L28" i="5" s="1"/>
  <c r="L33" i="5" s="1"/>
  <c r="D29" i="5"/>
  <c r="K27" i="5"/>
  <c r="L27" i="5" s="1"/>
  <c r="K26" i="5"/>
  <c r="L26" i="5" s="1"/>
  <c r="K25" i="5"/>
  <c r="L25" i="5" s="1"/>
  <c r="K24" i="5"/>
  <c r="L24" i="5" s="1"/>
  <c r="K23" i="5"/>
  <c r="K22" i="5"/>
  <c r="L22" i="5" s="1"/>
  <c r="K21" i="5"/>
  <c r="L21" i="5" s="1"/>
  <c r="K20" i="5"/>
  <c r="D20" i="5"/>
  <c r="L20" i="5" s="1"/>
  <c r="L19" i="5"/>
  <c r="K19" i="5"/>
  <c r="L23" i="5" l="1"/>
  <c r="D20" i="4"/>
  <c r="K32" i="10" l="1"/>
  <c r="D32" i="10"/>
  <c r="K31" i="10"/>
  <c r="D31" i="10"/>
  <c r="K30" i="10"/>
  <c r="D30" i="10"/>
  <c r="K29" i="10"/>
  <c r="D29" i="10"/>
  <c r="K28" i="10"/>
  <c r="K33" i="10" s="1"/>
  <c r="J28" i="10"/>
  <c r="I28" i="10"/>
  <c r="I33" i="10" s="1"/>
  <c r="G28" i="10"/>
  <c r="G33" i="10" s="1"/>
  <c r="F28" i="10"/>
  <c r="E28" i="10"/>
  <c r="C28" i="10"/>
  <c r="K27" i="10"/>
  <c r="L27" i="10" s="1"/>
  <c r="D27" i="10"/>
  <c r="K26" i="10"/>
  <c r="L26" i="10" s="1"/>
  <c r="D26" i="10"/>
  <c r="K25" i="10"/>
  <c r="D25" i="10"/>
  <c r="K24" i="10"/>
  <c r="D24" i="10"/>
  <c r="J23" i="10"/>
  <c r="I23" i="10"/>
  <c r="H23" i="10"/>
  <c r="F23" i="10"/>
  <c r="E23" i="10"/>
  <c r="C23" i="10"/>
  <c r="L22" i="10"/>
  <c r="L21" i="10"/>
  <c r="K20" i="10"/>
  <c r="D20" i="10"/>
  <c r="K19" i="10"/>
  <c r="L19" i="10" s="1"/>
  <c r="D19" i="10"/>
  <c r="J33" i="10"/>
  <c r="I18" i="10"/>
  <c r="H18" i="10"/>
  <c r="H33" i="10" s="1"/>
  <c r="F18" i="10"/>
  <c r="E18" i="10"/>
  <c r="C33" i="10"/>
  <c r="L32" i="10" l="1"/>
  <c r="L30" i="10"/>
  <c r="L31" i="10"/>
  <c r="L29" i="10"/>
  <c r="E33" i="10"/>
  <c r="L25" i="10"/>
  <c r="K23" i="10"/>
  <c r="L20" i="10"/>
  <c r="L18" i="10" s="1"/>
  <c r="D23" i="10"/>
  <c r="D28" i="10"/>
  <c r="L24" i="10"/>
  <c r="L23" i="10" s="1"/>
  <c r="I33" i="9"/>
  <c r="E33" i="9"/>
  <c r="K32" i="9"/>
  <c r="D32" i="9"/>
  <c r="K31" i="9"/>
  <c r="D31" i="9"/>
  <c r="K30" i="9"/>
  <c r="D30" i="9"/>
  <c r="K29" i="9"/>
  <c r="D29" i="9"/>
  <c r="J28" i="9"/>
  <c r="J33" i="9" s="1"/>
  <c r="H28" i="9"/>
  <c r="F28" i="9"/>
  <c r="C28" i="9"/>
  <c r="C33" i="9" s="1"/>
  <c r="K27" i="9"/>
  <c r="D27" i="9"/>
  <c r="K26" i="9"/>
  <c r="L26" i="9" s="1"/>
  <c r="D26" i="9"/>
  <c r="K25" i="9"/>
  <c r="D25" i="9"/>
  <c r="K24" i="9"/>
  <c r="D24" i="9"/>
  <c r="J23" i="9"/>
  <c r="I23" i="9"/>
  <c r="H23" i="9"/>
  <c r="G23" i="9"/>
  <c r="F23" i="9"/>
  <c r="E23" i="9"/>
  <c r="C23" i="9"/>
  <c r="K22" i="9"/>
  <c r="L22" i="9"/>
  <c r="K21" i="9"/>
  <c r="D21" i="9"/>
  <c r="K20" i="9"/>
  <c r="D20" i="9"/>
  <c r="K19" i="9"/>
  <c r="I18" i="9"/>
  <c r="H18" i="9"/>
  <c r="G33" i="9"/>
  <c r="F18" i="9"/>
  <c r="F33" i="9" s="1"/>
  <c r="L28" i="10" l="1"/>
  <c r="L33" i="10" s="1"/>
  <c r="L32" i="9"/>
  <c r="L29" i="9"/>
  <c r="H33" i="9"/>
  <c r="L25" i="9"/>
  <c r="L31" i="9"/>
  <c r="K28" i="9"/>
  <c r="K33" i="9" s="1"/>
  <c r="L30" i="9"/>
  <c r="K23" i="9"/>
  <c r="L27" i="9"/>
  <c r="L20" i="9"/>
  <c r="L21" i="9"/>
  <c r="D33" i="10"/>
  <c r="D23" i="9"/>
  <c r="L19" i="9"/>
  <c r="D28" i="9"/>
  <c r="L24" i="9"/>
  <c r="K32" i="8"/>
  <c r="D32" i="8"/>
  <c r="K31" i="8"/>
  <c r="D31" i="8"/>
  <c r="L31" i="8" s="1"/>
  <c r="K30" i="8"/>
  <c r="D30" i="8"/>
  <c r="K29" i="8"/>
  <c r="D29" i="8"/>
  <c r="L29" i="8" s="1"/>
  <c r="J28" i="8"/>
  <c r="I28" i="8"/>
  <c r="H28" i="8"/>
  <c r="G28" i="8"/>
  <c r="F28" i="8"/>
  <c r="E28" i="8"/>
  <c r="C28" i="8"/>
  <c r="C33" i="8" s="1"/>
  <c r="K27" i="8"/>
  <c r="D27" i="8"/>
  <c r="K26" i="8"/>
  <c r="D26" i="8"/>
  <c r="L26" i="8" s="1"/>
  <c r="K25" i="8"/>
  <c r="D25" i="8"/>
  <c r="K24" i="8"/>
  <c r="D24" i="8"/>
  <c r="J23" i="8"/>
  <c r="I23" i="8"/>
  <c r="H23" i="8"/>
  <c r="G23" i="8"/>
  <c r="F23" i="8"/>
  <c r="E23" i="8"/>
  <c r="C23" i="8"/>
  <c r="K22" i="8"/>
  <c r="D22" i="8"/>
  <c r="K21" i="8"/>
  <c r="D21" i="8"/>
  <c r="K20" i="8"/>
  <c r="D20" i="8"/>
  <c r="K19" i="8"/>
  <c r="J18" i="8"/>
  <c r="I18" i="8"/>
  <c r="H18" i="8"/>
  <c r="G18" i="8"/>
  <c r="F18" i="8"/>
  <c r="E18" i="8"/>
  <c r="L28" i="9" l="1"/>
  <c r="L33" i="9" s="1"/>
  <c r="L23" i="9"/>
  <c r="K28" i="8"/>
  <c r="J33" i="8"/>
  <c r="I33" i="8"/>
  <c r="H33" i="8"/>
  <c r="L32" i="8"/>
  <c r="L30" i="8"/>
  <c r="E33" i="8"/>
  <c r="L27" i="8"/>
  <c r="K23" i="8"/>
  <c r="L25" i="8"/>
  <c r="L21" i="8"/>
  <c r="L22" i="8"/>
  <c r="K18" i="8"/>
  <c r="K33" i="8" s="1"/>
  <c r="L20" i="8"/>
  <c r="L19" i="8"/>
  <c r="D23" i="8"/>
  <c r="D33" i="9"/>
  <c r="L28" i="8"/>
  <c r="D28" i="8"/>
  <c r="L24" i="8"/>
  <c r="L23" i="8" l="1"/>
  <c r="L18" i="8"/>
  <c r="L33" i="8" s="1"/>
  <c r="D33" i="8"/>
  <c r="K32" i="6"/>
  <c r="D32" i="6"/>
  <c r="K31" i="6"/>
  <c r="D31" i="6"/>
  <c r="K30" i="6"/>
  <c r="D30" i="6"/>
  <c r="K29" i="6"/>
  <c r="K28" i="6" s="1"/>
  <c r="D29" i="6"/>
  <c r="J28" i="6"/>
  <c r="I28" i="6"/>
  <c r="H28" i="6"/>
  <c r="G28" i="6"/>
  <c r="F28" i="6"/>
  <c r="E28" i="6"/>
  <c r="C28" i="6"/>
  <c r="K27" i="6"/>
  <c r="D27" i="6"/>
  <c r="K26" i="6"/>
  <c r="D26" i="6"/>
  <c r="K25" i="6"/>
  <c r="D25" i="6"/>
  <c r="L25" i="6" s="1"/>
  <c r="K24" i="6"/>
  <c r="D24" i="6"/>
  <c r="I23" i="6"/>
  <c r="H23" i="6"/>
  <c r="G23" i="6"/>
  <c r="F23" i="6"/>
  <c r="E23" i="6"/>
  <c r="K22" i="6"/>
  <c r="D22" i="6"/>
  <c r="K21" i="6"/>
  <c r="D21" i="6"/>
  <c r="K20" i="6"/>
  <c r="D20" i="6"/>
  <c r="K19" i="6"/>
  <c r="I18" i="6"/>
  <c r="H18" i="6"/>
  <c r="H33" i="6" s="1"/>
  <c r="G33" i="6"/>
  <c r="F18" i="6"/>
  <c r="F33" i="6" s="1"/>
  <c r="E18" i="6"/>
  <c r="C33" i="6"/>
  <c r="L27" i="6" l="1"/>
  <c r="I33" i="6"/>
  <c r="L21" i="6"/>
  <c r="L20" i="6"/>
  <c r="E33" i="6"/>
  <c r="L32" i="6"/>
  <c r="L31" i="6"/>
  <c r="L30" i="6"/>
  <c r="L24" i="6"/>
  <c r="L22" i="6"/>
  <c r="D23" i="6"/>
  <c r="L26" i="6"/>
  <c r="L23" i="6" s="1"/>
  <c r="L29" i="6"/>
  <c r="D28" i="6"/>
  <c r="K33" i="6"/>
  <c r="L28" i="6" l="1"/>
  <c r="D33" i="6"/>
  <c r="J33" i="4"/>
  <c r="I33" i="4"/>
  <c r="F33" i="4"/>
  <c r="E33" i="4"/>
  <c r="K32" i="4"/>
  <c r="D32" i="4"/>
  <c r="K31" i="4"/>
  <c r="D31" i="4"/>
  <c r="K30" i="4"/>
  <c r="D30" i="4"/>
  <c r="K29" i="4"/>
  <c r="D29" i="4"/>
  <c r="K27" i="4"/>
  <c r="L27" i="4"/>
  <c r="K26" i="4"/>
  <c r="L26" i="4"/>
  <c r="K25" i="4"/>
  <c r="K24" i="4"/>
  <c r="K23" i="4" s="1"/>
  <c r="K22" i="4"/>
  <c r="K21" i="4"/>
  <c r="L21" i="4" s="1"/>
  <c r="K20" i="4"/>
  <c r="L20" i="4" s="1"/>
  <c r="K19" i="4"/>
  <c r="L19" i="4" s="1"/>
  <c r="K18" i="4"/>
  <c r="H33" i="4"/>
  <c r="G33" i="4"/>
  <c r="C33" i="4"/>
  <c r="L33" i="6" l="1"/>
  <c r="L29" i="4"/>
  <c r="K33" i="4"/>
  <c r="L30" i="4"/>
  <c r="L22" i="4"/>
  <c r="L32" i="4"/>
  <c r="L25" i="4"/>
  <c r="L18" i="4"/>
  <c r="D33" i="4"/>
  <c r="L24" i="4"/>
  <c r="L31" i="4"/>
  <c r="L28" i="4" l="1"/>
  <c r="L33" i="4" s="1"/>
  <c r="L23" i="4"/>
  <c r="K33" i="1"/>
  <c r="K32" i="2" l="1"/>
  <c r="D32" i="2"/>
  <c r="K31" i="2"/>
  <c r="D31" i="2"/>
  <c r="K30" i="2"/>
  <c r="D30" i="2"/>
  <c r="L30" i="2" s="1"/>
  <c r="K29" i="2"/>
  <c r="D29" i="2"/>
  <c r="L29" i="2" s="1"/>
  <c r="I28" i="2"/>
  <c r="H28" i="2"/>
  <c r="G28" i="2"/>
  <c r="G33" i="2" s="1"/>
  <c r="F28" i="2"/>
  <c r="E28" i="2"/>
  <c r="K27" i="2"/>
  <c r="D27" i="2"/>
  <c r="K26" i="2"/>
  <c r="D26" i="2"/>
  <c r="K25" i="2"/>
  <c r="D25" i="2"/>
  <c r="K24" i="2"/>
  <c r="D24" i="2"/>
  <c r="J23" i="2"/>
  <c r="I23" i="2"/>
  <c r="H23" i="2"/>
  <c r="G23" i="2"/>
  <c r="F23" i="2"/>
  <c r="E23" i="2"/>
  <c r="C23" i="2"/>
  <c r="K22" i="2"/>
  <c r="K21" i="2"/>
  <c r="L21" i="2"/>
  <c r="K20" i="2"/>
  <c r="D20" i="2"/>
  <c r="K19" i="2"/>
  <c r="L19" i="2"/>
  <c r="J33" i="2"/>
  <c r="I18" i="2"/>
  <c r="H18" i="2"/>
  <c r="F18" i="2"/>
  <c r="E18" i="2"/>
  <c r="C33" i="2"/>
  <c r="I33" i="2" l="1"/>
  <c r="L31" i="2"/>
  <c r="H33" i="2"/>
  <c r="K28" i="2"/>
  <c r="K33" i="2" s="1"/>
  <c r="F33" i="2"/>
  <c r="E33" i="2"/>
  <c r="L26" i="2"/>
  <c r="L27" i="2"/>
  <c r="K23" i="2"/>
  <c r="L20" i="2"/>
  <c r="L25" i="2"/>
  <c r="L22" i="2"/>
  <c r="D23" i="2"/>
  <c r="L32" i="2"/>
  <c r="L28" i="2" s="1"/>
  <c r="D28" i="2"/>
  <c r="L24" i="2"/>
  <c r="E18" i="1"/>
  <c r="L23" i="2" l="1"/>
  <c r="D33" i="2"/>
  <c r="L33" i="2"/>
  <c r="K32" i="1"/>
  <c r="L32" i="1" s="1"/>
  <c r="K31" i="1"/>
  <c r="L31" i="1" s="1"/>
  <c r="K30" i="1"/>
  <c r="L30" i="1" s="1"/>
  <c r="K29" i="1"/>
  <c r="L29" i="1" s="1"/>
  <c r="J28" i="1"/>
  <c r="J33" i="1" s="1"/>
  <c r="H28" i="1"/>
  <c r="G28" i="1"/>
  <c r="F28" i="1"/>
  <c r="E28" i="1"/>
  <c r="E33" i="1" s="1"/>
  <c r="D28" i="1"/>
  <c r="K26" i="1"/>
  <c r="K25" i="1"/>
  <c r="K24" i="1"/>
  <c r="I23" i="1"/>
  <c r="H23" i="1"/>
  <c r="G23" i="1"/>
  <c r="F23" i="1"/>
  <c r="E23" i="1"/>
  <c r="D23" i="1"/>
  <c r="K21" i="1"/>
  <c r="L21" i="1" s="1"/>
  <c r="K20" i="1"/>
  <c r="L20" i="1" s="1"/>
  <c r="K19" i="1"/>
  <c r="L19" i="1" s="1"/>
  <c r="I18" i="1"/>
  <c r="I33" i="1" s="1"/>
  <c r="H18" i="1"/>
  <c r="G18" i="1"/>
  <c r="G33" i="1" s="1"/>
  <c r="F18" i="1"/>
  <c r="D18" i="1"/>
  <c r="C33" i="1"/>
  <c r="L28" i="1" l="1"/>
  <c r="L33" i="1" s="1"/>
  <c r="H33" i="1"/>
  <c r="F33" i="1"/>
  <c r="D33" i="1"/>
  <c r="L24" i="1"/>
</calcChain>
</file>

<file path=xl/sharedStrings.xml><?xml version="1.0" encoding="utf-8"?>
<sst xmlns="http://schemas.openxmlformats.org/spreadsheetml/2006/main" count="417" uniqueCount="64">
  <si>
    <t>Ներկայացվում է  յուրաքանչյուր ամիս մինչև հաջորդող ամսվա 10-ը</t>
  </si>
  <si>
    <t>ՏԵՂԵԿԱՆՔ</t>
  </si>
  <si>
    <t xml:space="preserve"> (մարմնի անվանումը)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</si>
  <si>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</si>
  <si>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Հաշվետու ժամանակահատվածը՝  2023թ. ապրիլ ամիս</t>
  </si>
  <si>
    <t>հհ</t>
  </si>
  <si>
    <t xml:space="preserve"> Հաշվետու ամսվա ընթացքում ստացված </t>
  </si>
  <si>
    <t xml:space="preserve">Առ.01.04.2023թ. ընթացքի մեջ գտնվող  </t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</si>
  <si>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</si>
  <si>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</si>
  <si>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</si>
  <si>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</si>
  <si>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Առ. 01.05.2023թ. ընթացքի մեջ գտնվող</t>
  </si>
  <si>
    <t>Դիմումի տեսակը</t>
  </si>
  <si>
    <t xml:space="preserve"> քանակը</t>
  </si>
  <si>
    <t>Բավարարվել է</t>
  </si>
  <si>
    <t>Մասնակի մերժվել է</t>
  </si>
  <si>
    <t>Մերժվել է</t>
  </si>
  <si>
    <t>Տրվել է պարզաբանում</t>
  </si>
  <si>
    <t>Ստացված դիմումներ</t>
  </si>
  <si>
    <t>Բողոք</t>
  </si>
  <si>
    <t>Առաջարկություն</t>
  </si>
  <si>
    <t>Հանրագիր</t>
  </si>
  <si>
    <t>Տեղեկատվության հարցում</t>
  </si>
  <si>
    <t>Որից՝ Վարչապետի աշխատակազմից վերահասցեագրված</t>
  </si>
  <si>
    <t>Ընդունելություն</t>
  </si>
  <si>
    <t>Ընդամենը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</si>
  <si>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</si>
  <si>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t>Լրացման ենթակա են միայն այն դաշտերը որոնցում բանաձև առկա չէ</t>
  </si>
  <si>
    <t>Հաշվետու ժամանակահատվածը՝  2023թ. մայիս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</si>
  <si>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</si>
  <si>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</si>
  <si>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հունիս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</si>
  <si>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</si>
  <si>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</si>
  <si>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հուլիս ամիս</t>
  </si>
  <si>
    <t xml:space="preserve">Առ.01.07.2023թ. ընթացքի մեջ գտնվող  </t>
  </si>
  <si>
    <t>Հաշվետու ժամանակահատվածը՝  2023թ. օգոստոս ամիս</t>
  </si>
  <si>
    <t xml:space="preserve">Առ.01.08.2023թ. ընթացքի մեջ գտնվող  </t>
  </si>
  <si>
    <t>Առ. 01.09.2023թ. ընթացքի մեջ գտնվող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</si>
  <si>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</si>
  <si>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</si>
  <si>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</si>
  <si>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>Հաշվետու ժամանակահատվածը՝  2023թ. հոկտեմբեր ամիս</t>
  </si>
  <si>
    <t xml:space="preserve">Առ.01.10.2023թ. ընթացքի մեջ գտնվող  </t>
  </si>
  <si>
    <t>Առ. 01.11.2023թ. ընթացքի մեջ գտնվող</t>
  </si>
  <si>
    <t>Հաշվետու ժամանակահատվածը՝  2023թ. նոյեմբեր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</si>
  <si>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</si>
  <si>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</si>
  <si>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</si>
  <si>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</si>
  <si>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</si>
  <si>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Հայաստանի Հանրապետության Գեղարքունիքի մարզպետի աշխատակազմում</t>
  </si>
  <si>
    <t>Առ. 01.08.2023թ. ընթացքի մեջ գտնվող</t>
  </si>
  <si>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</si>
  <si>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 xml:space="preserve">                                                           _</t>
    </r>
    <r>
      <rPr>
        <b/>
        <u/>
        <sz val="9"/>
        <color theme="1"/>
        <rFont val="GHEA Grapalat"/>
        <family val="3"/>
      </rPr>
      <t>Հայաստանի Հանրապետության Գեղարքունիքի մարզպետի աշխատակազմում________________________________________________________</t>
    </r>
  </si>
  <si>
    <r>
      <t>__________</t>
    </r>
    <r>
      <rPr>
        <b/>
        <u/>
        <sz val="9"/>
        <color theme="1"/>
        <rFont val="GHEA Grapalat"/>
        <family val="3"/>
      </rPr>
      <t>_Հայաստանի Հանրապետության Գեղարքունիքի մարզպետի աշխատակազմում__</t>
    </r>
    <r>
      <rPr>
        <b/>
        <u/>
        <sz val="12"/>
        <color theme="1"/>
        <rFont val="GHEA Grapalat"/>
        <family val="3"/>
      </rPr>
      <t>_____________</t>
    </r>
  </si>
  <si>
    <r>
      <t xml:space="preserve">                                    </t>
    </r>
    <r>
      <rPr>
        <b/>
        <u/>
        <sz val="10"/>
        <color theme="1"/>
        <rFont val="GHEA Grapalat"/>
        <family val="3"/>
      </rPr>
      <t>Հայաստանի Հանրապետության Գեղարքունիքի մարզպետի աշխատակազմում</t>
    </r>
    <r>
      <rPr>
        <b/>
        <u/>
        <sz val="8"/>
        <color theme="1"/>
        <rFont val="GHEA Grapalat"/>
        <family val="3"/>
      </rPr>
      <t>_________</t>
    </r>
  </si>
  <si>
    <t>Հաշվետու ժամանակահատվածը՝  2024թ. հունվար ամիս</t>
  </si>
  <si>
    <t xml:space="preserve">Առ.01.01.2024թ. ընթացքի մեջ գտնվող  </t>
  </si>
  <si>
    <t>Առ. 01.02.2024թ. ընթացքի մեջ գտնվող</t>
  </si>
  <si>
    <t>Հաշվետու ժամանակահատվածը՝  2024թ. փետրվար ամիս</t>
  </si>
  <si>
    <t xml:space="preserve">Առ.01.02.2024թ. ընթացքի մեջ գտնվող  </t>
  </si>
  <si>
    <t>Առ. 01.03.2024թ.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</si>
</sst>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i/>
      <u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b/>
      <u/>
      <sz val="10"/>
      <color theme="1"/>
      <name val="GHEA Grapalat"/>
      <family val="3"/>
    </font>
    <font>
      <b/>
      <u/>
      <sz val="9"/>
      <color theme="1"/>
      <name val="GHEA Grapalat"/>
      <family val="3"/>
    </font>
    <font>
      <b/>
      <u/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3" borderId="2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>
      <alignment horizontal="center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3" borderId="3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6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6cdf38bfe4931b7c22fa12586e01386a733e09e83a830a56b6aab58c81e8f4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  <sheetName val="Նոյեմբեր"/>
      <sheetName val="Դեկտեմբեր"/>
    </sheetNames>
    <sheetDataSet>
      <sheetData sheetId="0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1">
        <row r="19">
          <cell r="L19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2">
        <row r="19">
          <cell r="L19">
            <v>0</v>
          </cell>
        </row>
      </sheetData>
      <sheetData sheetId="3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4">
        <row r="19">
          <cell r="L19">
            <v>0</v>
          </cell>
        </row>
      </sheetData>
      <sheetData sheetId="5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6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7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B17" sqref="B17"/>
    </sheetView>
  </sheetViews>
  <sheetFormatPr defaultRowHeight="15" x14ac:dyDescent="0.25"/>
  <cols>
    <col min="2" max="2" width="25.28515625" customWidth="1"/>
    <col min="3" max="3" width="15.85546875" customWidth="1"/>
    <col min="4" max="4" width="17" customWidth="1"/>
    <col min="5" max="5" width="15.28515625" customWidth="1"/>
    <col min="6" max="6" width="11.7109375" customWidth="1"/>
    <col min="7" max="7" width="12.7109375" customWidth="1"/>
    <col min="8" max="8" width="10" customWidth="1"/>
    <col min="9" max="9" width="9.5703125" customWidth="1"/>
    <col min="10" max="10" width="9" customWidth="1"/>
    <col min="11" max="11" width="16.7109375" customWidth="1"/>
    <col min="12" max="12" width="11.42578125" customWidth="1"/>
  </cols>
  <sheetData>
    <row r="1" spans="1:12" ht="16.5" x14ac:dyDescent="0.3">
      <c r="A1" s="1"/>
      <c r="B1" s="1"/>
      <c r="C1" s="1"/>
      <c r="D1" s="1"/>
      <c r="E1" s="1"/>
      <c r="F1" s="43"/>
      <c r="G1" s="43"/>
      <c r="H1" s="96"/>
      <c r="I1" s="96"/>
      <c r="J1" s="96"/>
      <c r="K1" s="96"/>
      <c r="L1" s="97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7.25" x14ac:dyDescent="0.25">
      <c r="A5" s="143" t="s">
        <v>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6.5" x14ac:dyDescent="0.3">
      <c r="A13" s="147" t="s">
        <v>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47.2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34" t="s">
        <v>5</v>
      </c>
      <c r="B16" s="125" t="s">
        <v>6</v>
      </c>
      <c r="C16" s="125"/>
      <c r="D16" s="136" t="s">
        <v>7</v>
      </c>
      <c r="E16" s="138" t="s">
        <v>8</v>
      </c>
      <c r="F16" s="140" t="s">
        <v>9</v>
      </c>
      <c r="G16" s="124" t="s">
        <v>10</v>
      </c>
      <c r="H16" s="125"/>
      <c r="I16" s="125"/>
      <c r="J16" s="125"/>
      <c r="K16" s="126" t="s">
        <v>11</v>
      </c>
      <c r="L16" s="128" t="s">
        <v>12</v>
      </c>
    </row>
    <row r="17" spans="1:12" ht="41.25" thickBot="1" x14ac:dyDescent="0.3">
      <c r="A17" s="135"/>
      <c r="B17" s="7" t="s">
        <v>13</v>
      </c>
      <c r="C17" s="8" t="s">
        <v>14</v>
      </c>
      <c r="D17" s="137"/>
      <c r="E17" s="139"/>
      <c r="F17" s="141"/>
      <c r="G17" s="9" t="s">
        <v>15</v>
      </c>
      <c r="H17" s="7" t="s">
        <v>16</v>
      </c>
      <c r="I17" s="7" t="s">
        <v>17</v>
      </c>
      <c r="J17" s="7" t="s">
        <v>18</v>
      </c>
      <c r="K17" s="127"/>
      <c r="L17" s="129"/>
    </row>
    <row r="18" spans="1:12" ht="15.75" thickBot="1" x14ac:dyDescent="0.3">
      <c r="A18" s="122" t="s">
        <v>19</v>
      </c>
      <c r="B18" s="123"/>
      <c r="C18" s="10">
        <v>12</v>
      </c>
      <c r="D18" s="11">
        <f t="shared" ref="D18:I18" si="0">SUM(D19:D22)</f>
        <v>0</v>
      </c>
      <c r="E18" s="12">
        <f>SUM(E19:E22)</f>
        <v>0</v>
      </c>
      <c r="F18" s="13">
        <f t="shared" si="0"/>
        <v>0</v>
      </c>
      <c r="G18" s="14">
        <f>SUM(G19:G22)</f>
        <v>1</v>
      </c>
      <c r="H18" s="10">
        <f t="shared" si="0"/>
        <v>0</v>
      </c>
      <c r="I18" s="10">
        <f t="shared" si="0"/>
        <v>0</v>
      </c>
      <c r="J18" s="10">
        <v>5</v>
      </c>
      <c r="K18" s="11">
        <v>6</v>
      </c>
      <c r="L18" s="15">
        <v>6</v>
      </c>
    </row>
    <row r="19" spans="1:12" x14ac:dyDescent="0.25">
      <c r="A19" s="16">
        <v>1</v>
      </c>
      <c r="B19" s="17" t="s">
        <v>20</v>
      </c>
      <c r="C19" s="18">
        <v>5</v>
      </c>
      <c r="D19" s="19">
        <v>0</v>
      </c>
      <c r="E19" s="20">
        <v>0</v>
      </c>
      <c r="F19" s="21">
        <v>0</v>
      </c>
      <c r="G19" s="22">
        <v>0</v>
      </c>
      <c r="H19" s="18">
        <v>0</v>
      </c>
      <c r="I19" s="18">
        <v>0</v>
      </c>
      <c r="J19" s="18">
        <v>3</v>
      </c>
      <c r="K19" s="23">
        <f>G19+H19+I19+J19</f>
        <v>3</v>
      </c>
      <c r="L19" s="24">
        <f>C19+D19-E19-F19-K19</f>
        <v>2</v>
      </c>
    </row>
    <row r="20" spans="1:12" x14ac:dyDescent="0.25">
      <c r="A20" s="25">
        <v>2</v>
      </c>
      <c r="B20" s="26" t="s">
        <v>21</v>
      </c>
      <c r="C20" s="27">
        <v>1</v>
      </c>
      <c r="D20" s="19">
        <v>0</v>
      </c>
      <c r="E20" s="28">
        <v>0</v>
      </c>
      <c r="F20" s="29">
        <v>0</v>
      </c>
      <c r="G20" s="30">
        <v>0</v>
      </c>
      <c r="H20" s="27">
        <v>0</v>
      </c>
      <c r="I20" s="27">
        <v>0</v>
      </c>
      <c r="J20" s="27">
        <v>1</v>
      </c>
      <c r="K20" s="23">
        <f>G20+H20+I20+J20</f>
        <v>1</v>
      </c>
      <c r="L20" s="31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19">
        <v>0</v>
      </c>
      <c r="E21" s="28">
        <v>0</v>
      </c>
      <c r="F21" s="29">
        <v>0</v>
      </c>
      <c r="G21" s="30">
        <v>0</v>
      </c>
      <c r="H21" s="27">
        <v>0</v>
      </c>
      <c r="I21" s="27">
        <v>0</v>
      </c>
      <c r="J21" s="27">
        <v>1</v>
      </c>
      <c r="K21" s="23">
        <f>G21+H21+I21+J21</f>
        <v>1</v>
      </c>
      <c r="L21" s="31">
        <f>C21+D21-E21-F21-K21</f>
        <v>2</v>
      </c>
    </row>
    <row r="22" spans="1:12" x14ac:dyDescent="0.25">
      <c r="A22" s="25">
        <v>4</v>
      </c>
      <c r="B22" s="26" t="s">
        <v>23</v>
      </c>
      <c r="C22" s="27">
        <v>3</v>
      </c>
      <c r="D22" s="19">
        <v>0</v>
      </c>
      <c r="E22" s="28">
        <v>0</v>
      </c>
      <c r="F22" s="29">
        <v>0</v>
      </c>
      <c r="G22" s="30">
        <v>1</v>
      </c>
      <c r="H22" s="27">
        <v>0</v>
      </c>
      <c r="I22" s="27">
        <v>0</v>
      </c>
      <c r="J22" s="27">
        <v>0</v>
      </c>
      <c r="K22" s="23">
        <v>1</v>
      </c>
      <c r="L22" s="31">
        <v>2</v>
      </c>
    </row>
    <row r="23" spans="1:12" ht="39.75" customHeight="1" x14ac:dyDescent="0.25">
      <c r="A23" s="130" t="s">
        <v>24</v>
      </c>
      <c r="B23" s="131"/>
      <c r="C23" s="32">
        <v>2</v>
      </c>
      <c r="D23" s="33">
        <f t="shared" ref="D23:I23" si="1">SUM(D24:D27)</f>
        <v>0</v>
      </c>
      <c r="E23" s="34">
        <f t="shared" si="1"/>
        <v>0</v>
      </c>
      <c r="F23" s="35">
        <f t="shared" si="1"/>
        <v>0</v>
      </c>
      <c r="G23" s="36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3">
        <v>2</v>
      </c>
      <c r="L23" s="31">
        <v>0</v>
      </c>
    </row>
    <row r="24" spans="1:12" x14ac:dyDescent="0.25">
      <c r="A24" s="16">
        <v>1</v>
      </c>
      <c r="B24" s="17" t="s">
        <v>20</v>
      </c>
      <c r="C24" s="18">
        <v>2</v>
      </c>
      <c r="D24" s="19">
        <v>0</v>
      </c>
      <c r="E24" s="20">
        <v>0</v>
      </c>
      <c r="F24" s="21">
        <v>0</v>
      </c>
      <c r="G24" s="22">
        <v>0</v>
      </c>
      <c r="H24" s="18">
        <v>0</v>
      </c>
      <c r="I24" s="18">
        <v>0</v>
      </c>
      <c r="J24" s="18">
        <v>2</v>
      </c>
      <c r="K24" s="23">
        <f>G24+H24+I24+J24</f>
        <v>2</v>
      </c>
      <c r="L24" s="24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19">
        <v>0</v>
      </c>
      <c r="E25" s="28">
        <v>0</v>
      </c>
      <c r="F25" s="29">
        <v>0</v>
      </c>
      <c r="G25" s="30">
        <v>0</v>
      </c>
      <c r="H25" s="27">
        <v>0</v>
      </c>
      <c r="I25" s="27">
        <v>0</v>
      </c>
      <c r="J25" s="27">
        <v>0</v>
      </c>
      <c r="K25" s="23">
        <f>G25+H25+I25+J25</f>
        <v>0</v>
      </c>
      <c r="L25" s="31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19">
        <v>0</v>
      </c>
      <c r="E26" s="28">
        <v>0</v>
      </c>
      <c r="F26" s="29">
        <v>0</v>
      </c>
      <c r="G26" s="30">
        <v>0</v>
      </c>
      <c r="H26" s="27">
        <v>0</v>
      </c>
      <c r="I26" s="27">
        <v>0</v>
      </c>
      <c r="J26" s="27">
        <v>0</v>
      </c>
      <c r="K26" s="23">
        <f>G26+H26+I26+J26</f>
        <v>0</v>
      </c>
      <c r="L26" s="31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19">
        <v>0</v>
      </c>
      <c r="E27" s="28">
        <v>0</v>
      </c>
      <c r="F27" s="29">
        <v>0</v>
      </c>
      <c r="G27" s="30">
        <v>0</v>
      </c>
      <c r="H27" s="27">
        <v>0</v>
      </c>
      <c r="I27" s="27">
        <v>0</v>
      </c>
      <c r="J27" s="27">
        <v>0</v>
      </c>
      <c r="K27" s="23">
        <v>0</v>
      </c>
      <c r="L27" s="31">
        <v>0</v>
      </c>
    </row>
    <row r="28" spans="1:12" x14ac:dyDescent="0.25">
      <c r="A28" s="132" t="s">
        <v>25</v>
      </c>
      <c r="B28" s="133"/>
      <c r="C28" s="37">
        <v>1</v>
      </c>
      <c r="D28" s="38">
        <f t="shared" ref="D28:L28" si="2">SUM(D29:D32)</f>
        <v>0</v>
      </c>
      <c r="E28" s="39">
        <f t="shared" si="2"/>
        <v>0</v>
      </c>
      <c r="F28" s="40">
        <f t="shared" si="2"/>
        <v>0</v>
      </c>
      <c r="G28" s="41">
        <f t="shared" si="2"/>
        <v>0</v>
      </c>
      <c r="H28" s="37">
        <f t="shared" si="2"/>
        <v>0</v>
      </c>
      <c r="I28" s="37">
        <v>1</v>
      </c>
      <c r="J28" s="37">
        <f t="shared" si="2"/>
        <v>0</v>
      </c>
      <c r="K28" s="38">
        <v>1</v>
      </c>
      <c r="L28" s="42">
        <f t="shared" si="2"/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19">
        <v>0</v>
      </c>
      <c r="E29" s="20">
        <v>0</v>
      </c>
      <c r="F29" s="21">
        <v>0</v>
      </c>
      <c r="G29" s="22">
        <v>0</v>
      </c>
      <c r="H29" s="18">
        <v>0</v>
      </c>
      <c r="I29" s="18">
        <v>1</v>
      </c>
      <c r="J29" s="18">
        <v>0</v>
      </c>
      <c r="K29" s="23">
        <f>G29+H29+I29+J29</f>
        <v>1</v>
      </c>
      <c r="L29" s="24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19">
        <v>0</v>
      </c>
      <c r="E30" s="28">
        <v>0</v>
      </c>
      <c r="F30" s="29">
        <v>0</v>
      </c>
      <c r="G30" s="30">
        <v>0</v>
      </c>
      <c r="H30" s="27">
        <v>0</v>
      </c>
      <c r="I30" s="27">
        <v>0</v>
      </c>
      <c r="J30" s="27">
        <v>0</v>
      </c>
      <c r="K30" s="23">
        <f>G30+H30+I30+J30</f>
        <v>0</v>
      </c>
      <c r="L30" s="31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19">
        <v>0</v>
      </c>
      <c r="E31" s="28">
        <v>0</v>
      </c>
      <c r="F31" s="29">
        <v>0</v>
      </c>
      <c r="G31" s="30">
        <v>0</v>
      </c>
      <c r="H31" s="27">
        <v>0</v>
      </c>
      <c r="I31" s="27">
        <v>0</v>
      </c>
      <c r="J31" s="27">
        <v>0</v>
      </c>
      <c r="K31" s="23">
        <f>G31+H31+I31+J31</f>
        <v>0</v>
      </c>
      <c r="L31" s="31">
        <f>C31+D31-E31-F31-K31</f>
        <v>0</v>
      </c>
    </row>
    <row r="32" spans="1:12" ht="15.75" thickBot="1" x14ac:dyDescent="0.3">
      <c r="A32" s="25">
        <v>4</v>
      </c>
      <c r="B32" s="26" t="s">
        <v>23</v>
      </c>
      <c r="C32" s="27">
        <v>0</v>
      </c>
      <c r="D32" s="19">
        <v>0</v>
      </c>
      <c r="E32" s="28">
        <v>0</v>
      </c>
      <c r="F32" s="29">
        <v>0</v>
      </c>
      <c r="G32" s="30">
        <v>0</v>
      </c>
      <c r="H32" s="27">
        <v>0</v>
      </c>
      <c r="I32" s="27">
        <v>0</v>
      </c>
      <c r="J32" s="27">
        <v>0</v>
      </c>
      <c r="K32" s="23">
        <f>G32+H32+I32+J32</f>
        <v>0</v>
      </c>
      <c r="L32" s="31">
        <f>C32+D32-E32-F32-K32</f>
        <v>0</v>
      </c>
    </row>
    <row r="33" spans="1:12" ht="15.75" thickBot="1" x14ac:dyDescent="0.3">
      <c r="A33" s="122" t="s">
        <v>26</v>
      </c>
      <c r="B33" s="123"/>
      <c r="C33" s="10">
        <f>C18+C28</f>
        <v>13</v>
      </c>
      <c r="D33" s="11">
        <f>D18+D28</f>
        <v>0</v>
      </c>
      <c r="E33" s="12">
        <f>E18+E28</f>
        <v>0</v>
      </c>
      <c r="F33" s="13">
        <f t="shared" ref="F33:L33" si="3">F18+F28</f>
        <v>0</v>
      </c>
      <c r="G33" s="14">
        <f t="shared" si="3"/>
        <v>1</v>
      </c>
      <c r="H33" s="10">
        <f t="shared" si="3"/>
        <v>0</v>
      </c>
      <c r="I33" s="10">
        <f t="shared" si="3"/>
        <v>1</v>
      </c>
      <c r="J33" s="10">
        <f t="shared" si="3"/>
        <v>5</v>
      </c>
      <c r="K33" s="11">
        <f>K18+K28</f>
        <v>7</v>
      </c>
      <c r="L33" s="15">
        <f t="shared" si="3"/>
        <v>6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N4" sqref="A1:XFD1048576"/>
    </sheetView>
  </sheetViews>
  <sheetFormatPr defaultRowHeight="15" x14ac:dyDescent="0.25"/>
  <cols>
    <col min="1" max="1" width="14.85546875" customWidth="1"/>
    <col min="2" max="2" width="14" customWidth="1"/>
    <col min="3" max="3" width="13.85546875" customWidth="1"/>
    <col min="4" max="5" width="16" customWidth="1"/>
    <col min="6" max="7" width="9.140625" customWidth="1"/>
    <col min="11" max="11" width="9.140625" customWidth="1"/>
    <col min="12" max="12" width="19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7.25" x14ac:dyDescent="0.25">
      <c r="A5" s="143" t="s">
        <v>57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6.5" x14ac:dyDescent="0.3">
      <c r="A13" s="147" t="s">
        <v>58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1.5" customHeight="1" x14ac:dyDescent="0.25">
      <c r="A16" s="161" t="s">
        <v>5</v>
      </c>
      <c r="B16" s="126" t="s">
        <v>6</v>
      </c>
      <c r="C16" s="124"/>
      <c r="D16" s="163" t="s">
        <v>59</v>
      </c>
      <c r="E16" s="165" t="s">
        <v>8</v>
      </c>
      <c r="F16" s="165" t="s">
        <v>9</v>
      </c>
      <c r="G16" s="138" t="s">
        <v>10</v>
      </c>
      <c r="H16" s="125"/>
      <c r="I16" s="125"/>
      <c r="J16" s="125"/>
      <c r="K16" s="140" t="s">
        <v>11</v>
      </c>
      <c r="L16" s="159" t="s">
        <v>60</v>
      </c>
    </row>
    <row r="17" spans="1:12" ht="41.25" thickBot="1" x14ac:dyDescent="0.3">
      <c r="A17" s="162"/>
      <c r="B17" s="115" t="s">
        <v>13</v>
      </c>
      <c r="C17" s="114" t="s">
        <v>14</v>
      </c>
      <c r="D17" s="164"/>
      <c r="E17" s="166"/>
      <c r="F17" s="166"/>
      <c r="G17" s="113" t="s">
        <v>15</v>
      </c>
      <c r="H17" s="115" t="s">
        <v>16</v>
      </c>
      <c r="I17" s="115" t="s">
        <v>17</v>
      </c>
      <c r="J17" s="115" t="s">
        <v>18</v>
      </c>
      <c r="K17" s="141"/>
      <c r="L17" s="160"/>
    </row>
    <row r="18" spans="1:12" ht="15.75" thickBot="1" x14ac:dyDescent="0.3">
      <c r="A18" s="122" t="s">
        <v>19</v>
      </c>
      <c r="B18" s="123"/>
      <c r="C18" s="10">
        <v>5</v>
      </c>
      <c r="D18" s="10">
        <v>0</v>
      </c>
      <c r="E18" s="10">
        <v>0</v>
      </c>
      <c r="F18" s="11">
        <v>0</v>
      </c>
      <c r="G18" s="12">
        <v>4</v>
      </c>
      <c r="H18" s="10">
        <v>0</v>
      </c>
      <c r="I18" s="10">
        <v>0</v>
      </c>
      <c r="J18" s="10">
        <v>0</v>
      </c>
      <c r="K18" s="13">
        <v>4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3</v>
      </c>
      <c r="D19" s="52">
        <v>0</v>
      </c>
      <c r="E19" s="22">
        <v>0</v>
      </c>
      <c r="F19" s="53">
        <v>0</v>
      </c>
      <c r="G19" s="20">
        <v>3</v>
      </c>
      <c r="H19" s="18">
        <v>0</v>
      </c>
      <c r="I19" s="18">
        <v>0</v>
      </c>
      <c r="J19" s="18">
        <v>0</v>
      </c>
      <c r="K19" s="54">
        <v>3</v>
      </c>
      <c r="L19" s="55"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v>0</v>
      </c>
      <c r="L20" s="57"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v>0</v>
      </c>
      <c r="L21" s="57">
        <v>0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0</v>
      </c>
      <c r="E22" s="30">
        <v>0</v>
      </c>
      <c r="F22" s="56">
        <v>0</v>
      </c>
      <c r="G22" s="28">
        <v>1</v>
      </c>
      <c r="H22" s="27">
        <v>0</v>
      </c>
      <c r="I22" s="27">
        <v>0</v>
      </c>
      <c r="J22" s="27">
        <v>0</v>
      </c>
      <c r="K22" s="54">
        <v>1</v>
      </c>
      <c r="L22" s="57">
        <v>1</v>
      </c>
    </row>
    <row r="23" spans="1:12" ht="27.75" customHeight="1" x14ac:dyDescent="0.25">
      <c r="A23" s="130" t="s">
        <v>24</v>
      </c>
      <c r="B23" s="131"/>
      <c r="C23" s="32">
        <f>SUM(C24:C27)</f>
        <v>0</v>
      </c>
      <c r="D23" s="32">
        <v>0</v>
      </c>
      <c r="E23" s="36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v>0</v>
      </c>
      <c r="L23" s="57"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v>0</v>
      </c>
      <c r="L24" s="55"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v>0</v>
      </c>
      <c r="L25" s="57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v>0</v>
      </c>
      <c r="L26" s="57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v>0</v>
      </c>
      <c r="L27" s="57">
        <v>0</v>
      </c>
    </row>
    <row r="28" spans="1:12" x14ac:dyDescent="0.25">
      <c r="A28" s="132" t="s">
        <v>25</v>
      </c>
      <c r="B28" s="133"/>
      <c r="C28" s="37">
        <f>SUM(C29:C32)</f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v>0</v>
      </c>
      <c r="L30" s="57"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v>0</v>
      </c>
      <c r="L31" s="57"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v>0</v>
      </c>
      <c r="L32" s="57">
        <v>0</v>
      </c>
    </row>
    <row r="33" spans="1:12" ht="15.75" thickBot="1" x14ac:dyDescent="0.3">
      <c r="A33" s="122" t="s">
        <v>26</v>
      </c>
      <c r="B33" s="123"/>
      <c r="C33" s="10">
        <f t="shared" ref="C33:L33" si="0">C18+C28</f>
        <v>5</v>
      </c>
      <c r="D33" s="83">
        <v>0</v>
      </c>
      <c r="E33" s="14">
        <f t="shared" si="0"/>
        <v>0</v>
      </c>
      <c r="F33" s="11">
        <v>0</v>
      </c>
      <c r="G33" s="12">
        <f t="shared" si="0"/>
        <v>4</v>
      </c>
      <c r="H33" s="10">
        <v>0</v>
      </c>
      <c r="I33" s="10">
        <f t="shared" si="0"/>
        <v>0</v>
      </c>
      <c r="J33" s="10">
        <f t="shared" si="0"/>
        <v>0</v>
      </c>
      <c r="K33" s="13">
        <f t="shared" si="0"/>
        <v>4</v>
      </c>
      <c r="L33" s="48">
        <f t="shared" si="0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28:B2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18:B18"/>
    <mergeCell ref="A3:L3"/>
    <mergeCell ref="A5:L5"/>
    <mergeCell ref="A6:L6"/>
    <mergeCell ref="A8:L11"/>
    <mergeCell ref="A23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9" workbookViewId="0">
      <selection activeCell="J20" sqref="J20"/>
    </sheetView>
  </sheetViews>
  <sheetFormatPr defaultRowHeight="15" x14ac:dyDescent="0.25"/>
  <cols>
    <col min="1" max="1" width="14.85546875" customWidth="1"/>
    <col min="2" max="2" width="14" customWidth="1"/>
    <col min="3" max="3" width="13.85546875" customWidth="1"/>
    <col min="4" max="5" width="16" customWidth="1"/>
    <col min="6" max="7" width="9.140625" customWidth="1"/>
    <col min="11" max="11" width="9.140625" customWidth="1"/>
    <col min="12" max="12" width="19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7.25" x14ac:dyDescent="0.25">
      <c r="A5" s="143" t="s">
        <v>57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16.5" x14ac:dyDescent="0.3">
      <c r="A13" s="147" t="s">
        <v>61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1.5" customHeight="1" x14ac:dyDescent="0.25">
      <c r="A16" s="161" t="s">
        <v>5</v>
      </c>
      <c r="B16" s="126" t="s">
        <v>6</v>
      </c>
      <c r="C16" s="124"/>
      <c r="D16" s="163" t="s">
        <v>62</v>
      </c>
      <c r="E16" s="165" t="s">
        <v>8</v>
      </c>
      <c r="F16" s="165" t="s">
        <v>9</v>
      </c>
      <c r="G16" s="138" t="s">
        <v>10</v>
      </c>
      <c r="H16" s="125"/>
      <c r="I16" s="125"/>
      <c r="J16" s="125"/>
      <c r="K16" s="140" t="s">
        <v>11</v>
      </c>
      <c r="L16" s="159" t="s">
        <v>63</v>
      </c>
    </row>
    <row r="17" spans="1:12" ht="41.25" thickBot="1" x14ac:dyDescent="0.3">
      <c r="A17" s="162"/>
      <c r="B17" s="121" t="s">
        <v>13</v>
      </c>
      <c r="C17" s="120" t="s">
        <v>14</v>
      </c>
      <c r="D17" s="164"/>
      <c r="E17" s="166"/>
      <c r="F17" s="166"/>
      <c r="G17" s="116" t="s">
        <v>15</v>
      </c>
      <c r="H17" s="121" t="s">
        <v>16</v>
      </c>
      <c r="I17" s="121" t="s">
        <v>17</v>
      </c>
      <c r="J17" s="121" t="s">
        <v>18</v>
      </c>
      <c r="K17" s="141"/>
      <c r="L17" s="160"/>
    </row>
    <row r="18" spans="1:12" ht="15.75" thickBot="1" x14ac:dyDescent="0.3">
      <c r="A18" s="122" t="s">
        <v>19</v>
      </c>
      <c r="B18" s="123"/>
      <c r="C18" s="10">
        <v>11</v>
      </c>
      <c r="D18" s="10">
        <v>1</v>
      </c>
      <c r="E18" s="10">
        <v>1</v>
      </c>
      <c r="F18" s="11">
        <v>0</v>
      </c>
      <c r="G18" s="12">
        <v>6</v>
      </c>
      <c r="H18" s="10">
        <v>0</v>
      </c>
      <c r="I18" s="10">
        <v>0</v>
      </c>
      <c r="J18" s="10">
        <v>4</v>
      </c>
      <c r="K18" s="13">
        <v>10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5</v>
      </c>
      <c r="D19" s="52">
        <v>0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4</v>
      </c>
      <c r="K19" s="54">
        <v>4</v>
      </c>
      <c r="L19" s="55">
        <v>1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v>0</v>
      </c>
      <c r="L20" s="57">
        <v>0</v>
      </c>
    </row>
    <row r="21" spans="1:12" x14ac:dyDescent="0.25">
      <c r="A21" s="25">
        <v>3</v>
      </c>
      <c r="B21" s="26" t="s">
        <v>22</v>
      </c>
      <c r="C21" s="27">
        <v>1</v>
      </c>
      <c r="D21" s="52">
        <v>0</v>
      </c>
      <c r="E21" s="30">
        <v>1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v>0</v>
      </c>
      <c r="L21" s="57">
        <v>0</v>
      </c>
    </row>
    <row r="22" spans="1:12" x14ac:dyDescent="0.25">
      <c r="A22" s="25">
        <v>4</v>
      </c>
      <c r="B22" s="26" t="s">
        <v>23</v>
      </c>
      <c r="C22" s="27">
        <v>5</v>
      </c>
      <c r="D22" s="52">
        <v>1</v>
      </c>
      <c r="E22" s="30">
        <v>0</v>
      </c>
      <c r="F22" s="56">
        <v>0</v>
      </c>
      <c r="G22" s="28">
        <v>6</v>
      </c>
      <c r="H22" s="27">
        <v>0</v>
      </c>
      <c r="I22" s="27">
        <v>0</v>
      </c>
      <c r="J22" s="27">
        <v>0</v>
      </c>
      <c r="K22" s="54">
        <v>6</v>
      </c>
      <c r="L22" s="57">
        <v>0</v>
      </c>
    </row>
    <row r="23" spans="1:12" ht="27.75" customHeight="1" x14ac:dyDescent="0.25">
      <c r="A23" s="130" t="s">
        <v>24</v>
      </c>
      <c r="B23" s="131"/>
      <c r="C23" s="32">
        <v>1</v>
      </c>
      <c r="D23" s="32">
        <v>0</v>
      </c>
      <c r="E23" s="36">
        <v>0</v>
      </c>
      <c r="F23" s="33">
        <v>0</v>
      </c>
      <c r="G23" s="34">
        <v>0</v>
      </c>
      <c r="H23" s="32">
        <v>0</v>
      </c>
      <c r="I23" s="32">
        <v>0</v>
      </c>
      <c r="J23" s="32">
        <v>1</v>
      </c>
      <c r="K23" s="35">
        <v>1</v>
      </c>
      <c r="L23" s="57">
        <v>0</v>
      </c>
    </row>
    <row r="24" spans="1:12" x14ac:dyDescent="0.25">
      <c r="A24" s="16">
        <v>1</v>
      </c>
      <c r="B24" s="17" t="s">
        <v>20</v>
      </c>
      <c r="C24" s="18">
        <v>1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1</v>
      </c>
      <c r="K24" s="54">
        <v>1</v>
      </c>
      <c r="L24" s="55"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v>0</v>
      </c>
      <c r="L25" s="57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v>0</v>
      </c>
      <c r="L26" s="57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v>0</v>
      </c>
      <c r="L27" s="57">
        <v>0</v>
      </c>
    </row>
    <row r="28" spans="1:12" x14ac:dyDescent="0.25">
      <c r="A28" s="132" t="s">
        <v>25</v>
      </c>
      <c r="B28" s="133"/>
      <c r="C28" s="37">
        <f>SUM(C29:C32)</f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v>0</v>
      </c>
      <c r="L30" s="57"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v>0</v>
      </c>
      <c r="L31" s="57"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v>0</v>
      </c>
      <c r="L32" s="57">
        <v>0</v>
      </c>
    </row>
    <row r="33" spans="1:12" ht="15.75" thickBot="1" x14ac:dyDescent="0.3">
      <c r="A33" s="122" t="s">
        <v>26</v>
      </c>
      <c r="B33" s="123"/>
      <c r="C33" s="10">
        <f t="shared" ref="C33:L33" si="0">C18+C28</f>
        <v>11</v>
      </c>
      <c r="D33" s="83">
        <v>1</v>
      </c>
      <c r="E33" s="14">
        <f t="shared" si="0"/>
        <v>1</v>
      </c>
      <c r="F33" s="11">
        <v>0</v>
      </c>
      <c r="G33" s="12">
        <f t="shared" si="0"/>
        <v>6</v>
      </c>
      <c r="H33" s="10">
        <v>0</v>
      </c>
      <c r="I33" s="10">
        <f t="shared" si="0"/>
        <v>0</v>
      </c>
      <c r="J33" s="10">
        <f t="shared" si="0"/>
        <v>4</v>
      </c>
      <c r="K33" s="13">
        <f t="shared" si="0"/>
        <v>10</v>
      </c>
      <c r="L33" s="48">
        <f t="shared" si="0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23:B23"/>
    <mergeCell ref="A28:B2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5" workbookViewId="0">
      <selection activeCell="A5" sqref="A5:L5"/>
    </sheetView>
  </sheetViews>
  <sheetFormatPr defaultRowHeight="15" x14ac:dyDescent="0.25"/>
  <cols>
    <col min="1" max="1" width="14.28515625" customWidth="1"/>
    <col min="2" max="2" width="23.7109375" customWidth="1"/>
    <col min="3" max="3" width="13.85546875" customWidth="1"/>
    <col min="4" max="5" width="14.85546875" customWidth="1"/>
    <col min="6" max="6" width="14.42578125" customWidth="1"/>
    <col min="7" max="7" width="14.7109375" customWidth="1"/>
    <col min="8" max="8" width="11.42578125" customWidth="1"/>
    <col min="9" max="9" width="11.5703125" customWidth="1"/>
    <col min="10" max="11" width="12.140625" customWidth="1"/>
    <col min="12" max="12" width="13.42578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 x14ac:dyDescent="0.25">
      <c r="A5" s="143" t="s">
        <v>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6.5" x14ac:dyDescent="0.3">
      <c r="A13" s="147" t="s">
        <v>29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52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34" t="s">
        <v>5</v>
      </c>
      <c r="B16" s="125" t="s">
        <v>6</v>
      </c>
      <c r="C16" s="125"/>
      <c r="D16" s="150" t="s">
        <v>30</v>
      </c>
      <c r="E16" s="125" t="s">
        <v>8</v>
      </c>
      <c r="F16" s="126" t="s">
        <v>9</v>
      </c>
      <c r="G16" s="138" t="s">
        <v>10</v>
      </c>
      <c r="H16" s="125"/>
      <c r="I16" s="125"/>
      <c r="J16" s="125"/>
      <c r="K16" s="140" t="s">
        <v>11</v>
      </c>
      <c r="L16" s="148" t="s">
        <v>31</v>
      </c>
    </row>
    <row r="17" spans="1:12" ht="99" customHeight="1" thickBot="1" x14ac:dyDescent="0.3">
      <c r="A17" s="135"/>
      <c r="B17" s="7" t="s">
        <v>13</v>
      </c>
      <c r="C17" s="8" t="s">
        <v>14</v>
      </c>
      <c r="D17" s="151"/>
      <c r="E17" s="152"/>
      <c r="F17" s="127"/>
      <c r="G17" s="44" t="s">
        <v>15</v>
      </c>
      <c r="H17" s="7" t="s">
        <v>16</v>
      </c>
      <c r="I17" s="7" t="s">
        <v>17</v>
      </c>
      <c r="J17" s="7" t="s">
        <v>18</v>
      </c>
      <c r="K17" s="141"/>
      <c r="L17" s="149"/>
    </row>
    <row r="18" spans="1:12" ht="15.75" thickBot="1" x14ac:dyDescent="0.3">
      <c r="A18" s="122" t="s">
        <v>19</v>
      </c>
      <c r="B18" s="123"/>
      <c r="C18" s="10">
        <v>11</v>
      </c>
      <c r="D18" s="10">
        <v>6</v>
      </c>
      <c r="E18" s="10">
        <f t="shared" ref="E18:I18" si="0">SUM(E19:E22)</f>
        <v>0</v>
      </c>
      <c r="F18" s="11">
        <f t="shared" si="0"/>
        <v>0</v>
      </c>
      <c r="G18" s="12">
        <v>5</v>
      </c>
      <c r="H18" s="10">
        <f t="shared" si="0"/>
        <v>0</v>
      </c>
      <c r="I18" s="10">
        <f t="shared" si="0"/>
        <v>0</v>
      </c>
      <c r="J18" s="10">
        <v>9</v>
      </c>
      <c r="K18" s="13">
        <v>14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7</v>
      </c>
      <c r="D19" s="52">
        <v>2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6</v>
      </c>
      <c r="K19" s="54">
        <f>G19+H19+I19+J19</f>
        <v>7</v>
      </c>
      <c r="L19" s="55">
        <f>C19+D19-E19-F19-K19</f>
        <v>2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2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3</v>
      </c>
      <c r="K21" s="54">
        <f>G21+H21+I21+J21</f>
        <v>3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x14ac:dyDescent="0.25">
      <c r="A23" s="130" t="s">
        <v>24</v>
      </c>
      <c r="B23" s="131"/>
      <c r="C23" s="32">
        <f>SUM(C24:C27)</f>
        <v>0</v>
      </c>
      <c r="D23" s="32">
        <f t="shared" ref="D23:L23" si="1">SUM(D24:D27)</f>
        <v>0</v>
      </c>
      <c r="E23" s="32">
        <f t="shared" si="1"/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+[1]Ապրիլ!L24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+[1]Ապրիլ!L25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+[1]Ապրիլ!L26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+[1]Ապրիլ!L27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32" t="s">
        <v>25</v>
      </c>
      <c r="B28" s="133"/>
      <c r="C28" s="37">
        <v>1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v>1</v>
      </c>
      <c r="K28" s="40">
        <f t="shared" si="2"/>
        <v>1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+[1]Ապրիլ!L29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+[1]Ապրիլ!L30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1</v>
      </c>
      <c r="D31" s="52">
        <f>+[1]Ապրիլ!L31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1</v>
      </c>
      <c r="K31" s="54">
        <f>G31+H31+I31+J31</f>
        <v>1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+[1]Ապրիլ!L32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22" t="s">
        <v>26</v>
      </c>
      <c r="B33" s="123"/>
      <c r="C33" s="10">
        <f t="shared" ref="C33:L33" si="3">C18+C28</f>
        <v>12</v>
      </c>
      <c r="D33" s="10">
        <f t="shared" si="3"/>
        <v>6</v>
      </c>
      <c r="E33" s="14">
        <f t="shared" si="3"/>
        <v>0</v>
      </c>
      <c r="F33" s="11">
        <f t="shared" si="3"/>
        <v>0</v>
      </c>
      <c r="G33" s="12">
        <f t="shared" si="3"/>
        <v>5</v>
      </c>
      <c r="H33" s="10">
        <f t="shared" si="3"/>
        <v>0</v>
      </c>
      <c r="I33" s="10">
        <f t="shared" si="3"/>
        <v>0</v>
      </c>
      <c r="J33" s="10">
        <f t="shared" si="3"/>
        <v>10</v>
      </c>
      <c r="K33" s="13">
        <f t="shared" si="3"/>
        <v>15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5" sqref="A5:L5"/>
    </sheetView>
  </sheetViews>
  <sheetFormatPr defaultRowHeight="15" x14ac:dyDescent="0.25"/>
  <cols>
    <col min="1" max="1" width="7.28515625" customWidth="1"/>
    <col min="2" max="2" width="15.7109375" customWidth="1"/>
    <col min="3" max="3" width="7.85546875" customWidth="1"/>
    <col min="4" max="4" width="13.42578125" customWidth="1"/>
    <col min="5" max="5" width="11.140625" customWidth="1"/>
    <col min="6" max="6" width="9.28515625" customWidth="1"/>
    <col min="7" max="7" width="10.28515625" customWidth="1"/>
    <col min="8" max="8" width="10.140625" customWidth="1"/>
    <col min="12" max="12" width="13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 x14ac:dyDescent="0.25">
      <c r="A5" s="143" t="s">
        <v>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6.5" x14ac:dyDescent="0.3">
      <c r="A13" s="147" t="s">
        <v>32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3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5.25" customHeight="1" x14ac:dyDescent="0.25">
      <c r="A16" s="134" t="s">
        <v>5</v>
      </c>
      <c r="B16" s="125" t="s">
        <v>6</v>
      </c>
      <c r="C16" s="125"/>
      <c r="D16" s="150" t="s">
        <v>33</v>
      </c>
      <c r="E16" s="125" t="s">
        <v>8</v>
      </c>
      <c r="F16" s="125" t="s">
        <v>9</v>
      </c>
      <c r="G16" s="138" t="s">
        <v>10</v>
      </c>
      <c r="H16" s="125"/>
      <c r="I16" s="125"/>
      <c r="J16" s="125"/>
      <c r="K16" s="140" t="s">
        <v>11</v>
      </c>
      <c r="L16" s="140" t="s">
        <v>34</v>
      </c>
    </row>
    <row r="17" spans="1:12" ht="41.25" thickBot="1" x14ac:dyDescent="0.3">
      <c r="A17" s="135"/>
      <c r="B17" s="67" t="s">
        <v>13</v>
      </c>
      <c r="C17" s="66" t="s">
        <v>14</v>
      </c>
      <c r="D17" s="151"/>
      <c r="E17" s="152"/>
      <c r="F17" s="152"/>
      <c r="G17" s="65" t="s">
        <v>15</v>
      </c>
      <c r="H17" s="67" t="s">
        <v>16</v>
      </c>
      <c r="I17" s="67" t="s">
        <v>17</v>
      </c>
      <c r="J17" s="67" t="s">
        <v>18</v>
      </c>
      <c r="K17" s="141"/>
      <c r="L17" s="141"/>
    </row>
    <row r="18" spans="1:12" ht="15.75" thickBot="1" x14ac:dyDescent="0.3">
      <c r="A18" s="122" t="s">
        <v>19</v>
      </c>
      <c r="B18" s="123"/>
      <c r="C18" s="10">
        <v>15</v>
      </c>
      <c r="D18" s="10">
        <v>3</v>
      </c>
      <c r="E18" s="10">
        <v>0</v>
      </c>
      <c r="F18" s="11">
        <v>0</v>
      </c>
      <c r="G18" s="12">
        <v>4</v>
      </c>
      <c r="H18" s="10">
        <v>0</v>
      </c>
      <c r="I18" s="10">
        <v>0</v>
      </c>
      <c r="J18" s="10">
        <v>11</v>
      </c>
      <c r="K18" s="13">
        <f t="shared" ref="K18:L18" si="0">SUM(K19:K22)</f>
        <v>15</v>
      </c>
      <c r="L18" s="48">
        <f t="shared" si="0"/>
        <v>3</v>
      </c>
    </row>
    <row r="19" spans="1:12" x14ac:dyDescent="0.25">
      <c r="A19" s="49">
        <v>1</v>
      </c>
      <c r="B19" s="50" t="s">
        <v>20</v>
      </c>
      <c r="C19" s="51">
        <v>8</v>
      </c>
      <c r="D19" s="52">
        <v>2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10</v>
      </c>
      <c r="K19" s="54">
        <f>G19+H19+I19+J19</f>
        <v>10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1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6</v>
      </c>
      <c r="D22" s="52">
        <v>0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2</v>
      </c>
    </row>
    <row r="23" spans="1:12" x14ac:dyDescent="0.25">
      <c r="A23" s="130" t="s">
        <v>24</v>
      </c>
      <c r="B23" s="131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1">SUM(K24:K27)</f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32" t="s">
        <v>25</v>
      </c>
      <c r="B28" s="133"/>
      <c r="C28" s="37">
        <v>1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1</v>
      </c>
      <c r="K28" s="40">
        <v>1</v>
      </c>
      <c r="L28" s="58">
        <f t="shared" ref="L28" si="2">SUM(L29:L32)</f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1</v>
      </c>
      <c r="K29" s="54">
        <f>G29+H29+I29+J29</f>
        <v>1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22" t="s">
        <v>26</v>
      </c>
      <c r="B33" s="123"/>
      <c r="C33" s="10">
        <f t="shared" ref="C33:L33" si="3">C18+C28</f>
        <v>16</v>
      </c>
      <c r="D33" s="10">
        <f t="shared" si="3"/>
        <v>3</v>
      </c>
      <c r="E33" s="14">
        <f t="shared" si="3"/>
        <v>0</v>
      </c>
      <c r="F33" s="11">
        <f t="shared" si="3"/>
        <v>0</v>
      </c>
      <c r="G33" s="12">
        <f t="shared" si="3"/>
        <v>4</v>
      </c>
      <c r="H33" s="10">
        <f t="shared" si="3"/>
        <v>0</v>
      </c>
      <c r="I33" s="10">
        <f t="shared" si="3"/>
        <v>0</v>
      </c>
      <c r="J33" s="10">
        <f t="shared" si="3"/>
        <v>12</v>
      </c>
      <c r="K33" s="13">
        <f t="shared" si="3"/>
        <v>16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workbookViewId="0">
      <selection activeCell="A5" sqref="A5:L5"/>
    </sheetView>
  </sheetViews>
  <sheetFormatPr defaultRowHeight="15" x14ac:dyDescent="0.25"/>
  <cols>
    <col min="1" max="1" width="15.28515625" customWidth="1"/>
    <col min="2" max="2" width="12.7109375" customWidth="1"/>
    <col min="3" max="3" width="14.5703125" customWidth="1"/>
    <col min="4" max="4" width="14.42578125" customWidth="1"/>
    <col min="5" max="5" width="13.42578125" customWidth="1"/>
    <col min="6" max="6" width="12.5703125" customWidth="1"/>
    <col min="7" max="7" width="15.140625" customWidth="1"/>
    <col min="8" max="8" width="14.140625" customWidth="1"/>
    <col min="12" max="12" width="12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x14ac:dyDescent="0.25">
      <c r="A5" s="143" t="s">
        <v>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6.5" x14ac:dyDescent="0.3">
      <c r="A13" s="147" t="s">
        <v>35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15.7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6" customHeight="1" x14ac:dyDescent="0.25">
      <c r="A16" s="134" t="s">
        <v>5</v>
      </c>
      <c r="B16" s="125" t="s">
        <v>6</v>
      </c>
      <c r="C16" s="125"/>
      <c r="D16" s="150" t="s">
        <v>36</v>
      </c>
      <c r="E16" s="125" t="s">
        <v>8</v>
      </c>
      <c r="F16" s="125" t="s">
        <v>9</v>
      </c>
      <c r="G16" s="138" t="s">
        <v>10</v>
      </c>
      <c r="H16" s="125"/>
      <c r="I16" s="125"/>
      <c r="J16" s="125"/>
      <c r="K16" s="140" t="s">
        <v>11</v>
      </c>
      <c r="L16" s="140" t="s">
        <v>53</v>
      </c>
    </row>
    <row r="17" spans="1:12" ht="72" customHeight="1" thickBot="1" x14ac:dyDescent="0.3">
      <c r="A17" s="135"/>
      <c r="B17" s="100" t="s">
        <v>13</v>
      </c>
      <c r="C17" s="99" t="s">
        <v>14</v>
      </c>
      <c r="D17" s="151"/>
      <c r="E17" s="152"/>
      <c r="F17" s="152"/>
      <c r="G17" s="98" t="s">
        <v>15</v>
      </c>
      <c r="H17" s="100" t="s">
        <v>16</v>
      </c>
      <c r="I17" s="100" t="s">
        <v>17</v>
      </c>
      <c r="J17" s="100" t="s">
        <v>18</v>
      </c>
      <c r="K17" s="141"/>
      <c r="L17" s="141"/>
    </row>
    <row r="18" spans="1:12" ht="15.75" thickBot="1" x14ac:dyDescent="0.3">
      <c r="A18" s="122" t="s">
        <v>19</v>
      </c>
      <c r="B18" s="123"/>
      <c r="C18" s="10">
        <v>5</v>
      </c>
      <c r="D18" s="10">
        <v>3</v>
      </c>
      <c r="E18" s="10">
        <v>0</v>
      </c>
      <c r="F18" s="11">
        <v>0</v>
      </c>
      <c r="G18" s="12">
        <v>5</v>
      </c>
      <c r="H18" s="10">
        <v>0</v>
      </c>
      <c r="I18" s="10">
        <v>0</v>
      </c>
      <c r="J18" s="10">
        <v>2</v>
      </c>
      <c r="K18" s="13">
        <v>7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4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2</v>
      </c>
      <c r="K19" s="54">
        <f>G19+H19+I19+J19</f>
        <v>3</v>
      </c>
      <c r="L19" s="55">
        <f>C19+D19-E19-F19-K19</f>
        <v>1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ht="15" customHeight="1" x14ac:dyDescent="0.25">
      <c r="A23" s="130" t="s">
        <v>24</v>
      </c>
      <c r="B23" s="131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0">SUM(K24:K27)</f>
        <v>0</v>
      </c>
      <c r="L23" s="57">
        <f t="shared" si="0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32" t="s">
        <v>25</v>
      </c>
      <c r="B28" s="133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f t="shared" ref="L28" si="1">SUM(L29:L32)</f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22" t="s">
        <v>26</v>
      </c>
      <c r="B33" s="123"/>
      <c r="C33" s="10">
        <f t="shared" ref="C33:L33" si="2">C18+C28</f>
        <v>5</v>
      </c>
      <c r="D33" s="10">
        <f t="shared" si="2"/>
        <v>3</v>
      </c>
      <c r="E33" s="14">
        <f t="shared" si="2"/>
        <v>0</v>
      </c>
      <c r="F33" s="11">
        <f t="shared" si="2"/>
        <v>0</v>
      </c>
      <c r="G33" s="12">
        <f t="shared" si="2"/>
        <v>5</v>
      </c>
      <c r="H33" s="10">
        <f t="shared" si="2"/>
        <v>0</v>
      </c>
      <c r="I33" s="10">
        <f t="shared" si="2"/>
        <v>0</v>
      </c>
      <c r="J33" s="10">
        <f t="shared" si="2"/>
        <v>2</v>
      </c>
      <c r="K33" s="13">
        <f t="shared" si="2"/>
        <v>7</v>
      </c>
      <c r="L33" s="48">
        <f t="shared" si="2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5" workbookViewId="0">
      <selection activeCell="A5" sqref="A5:L5"/>
    </sheetView>
  </sheetViews>
  <sheetFormatPr defaultRowHeight="15" x14ac:dyDescent="0.25"/>
  <cols>
    <col min="1" max="1" width="14.140625" customWidth="1"/>
    <col min="2" max="2" width="19.42578125" customWidth="1"/>
    <col min="3" max="3" width="15.85546875" customWidth="1"/>
    <col min="4" max="4" width="15.140625" customWidth="1"/>
    <col min="5" max="5" width="15" customWidth="1"/>
    <col min="6" max="6" width="13.85546875" customWidth="1"/>
    <col min="13" max="13" width="17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"/>
    </row>
    <row r="4" spans="1:13" ht="20.25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</row>
    <row r="5" spans="1:13" ht="17.25" x14ac:dyDescent="0.3">
      <c r="A5" s="143" t="s">
        <v>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"/>
    </row>
    <row r="6" spans="1:13" ht="16.5" x14ac:dyDescent="0.3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"/>
    </row>
    <row r="7" spans="1:13" ht="16.5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"/>
    </row>
    <row r="8" spans="1:13" ht="16.5" x14ac:dyDescent="0.3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"/>
    </row>
    <row r="9" spans="1:13" ht="16.5" x14ac:dyDescent="0.3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"/>
    </row>
    <row r="10" spans="1:13" ht="16.5" x14ac:dyDescent="0.3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"/>
    </row>
    <row r="11" spans="1:13" ht="16.5" x14ac:dyDescent="0.3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"/>
    </row>
    <row r="12" spans="1:13" ht="17.25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"/>
    </row>
    <row r="13" spans="1:13" ht="16.5" x14ac:dyDescent="0.3">
      <c r="A13" s="147" t="s">
        <v>37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6.75" customHeight="1" x14ac:dyDescent="0.3">
      <c r="A16" s="134" t="s">
        <v>5</v>
      </c>
      <c r="B16" s="125" t="s">
        <v>6</v>
      </c>
      <c r="C16" s="125"/>
      <c r="D16" s="150" t="s">
        <v>38</v>
      </c>
      <c r="E16" s="125" t="s">
        <v>8</v>
      </c>
      <c r="F16" s="125" t="s">
        <v>9</v>
      </c>
      <c r="G16" s="138" t="s">
        <v>10</v>
      </c>
      <c r="H16" s="125"/>
      <c r="I16" s="125"/>
      <c r="J16" s="125"/>
      <c r="K16" s="140" t="s">
        <v>11</v>
      </c>
      <c r="L16" s="140" t="s">
        <v>39</v>
      </c>
      <c r="M16" s="1"/>
    </row>
    <row r="17" spans="1:13" ht="41.25" thickBot="1" x14ac:dyDescent="0.35">
      <c r="A17" s="135"/>
      <c r="B17" s="76" t="s">
        <v>13</v>
      </c>
      <c r="C17" s="75" t="s">
        <v>14</v>
      </c>
      <c r="D17" s="151"/>
      <c r="E17" s="152"/>
      <c r="F17" s="152"/>
      <c r="G17" s="74" t="s">
        <v>15</v>
      </c>
      <c r="H17" s="76" t="s">
        <v>16</v>
      </c>
      <c r="I17" s="76" t="s">
        <v>17</v>
      </c>
      <c r="J17" s="76" t="s">
        <v>18</v>
      </c>
      <c r="K17" s="141"/>
      <c r="L17" s="141"/>
      <c r="M17" s="1"/>
    </row>
    <row r="18" spans="1:13" ht="17.25" thickBot="1" x14ac:dyDescent="0.35">
      <c r="A18" s="122" t="s">
        <v>19</v>
      </c>
      <c r="B18" s="123"/>
      <c r="C18" s="10">
        <v>8</v>
      </c>
      <c r="D18" s="10">
        <v>1</v>
      </c>
      <c r="E18" s="10">
        <f t="shared" ref="E18:I18" si="0">SUM(E19:E22)</f>
        <v>0</v>
      </c>
      <c r="F18" s="11">
        <f t="shared" si="0"/>
        <v>0</v>
      </c>
      <c r="G18" s="12">
        <v>2</v>
      </c>
      <c r="H18" s="10">
        <f t="shared" si="0"/>
        <v>0</v>
      </c>
      <c r="I18" s="10">
        <f t="shared" si="0"/>
        <v>0</v>
      </c>
      <c r="J18" s="10">
        <v>7</v>
      </c>
      <c r="K18" s="13">
        <v>9</v>
      </c>
      <c r="L18" s="48">
        <v>0</v>
      </c>
      <c r="M18" s="1"/>
    </row>
    <row r="19" spans="1:13" ht="16.5" x14ac:dyDescent="0.3">
      <c r="A19" s="49">
        <v>1</v>
      </c>
      <c r="B19" s="50" t="s">
        <v>20</v>
      </c>
      <c r="C19" s="51">
        <v>6</v>
      </c>
      <c r="D19" s="52">
        <v>1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7</v>
      </c>
      <c r="K19" s="54">
        <f>G19+H19+I19+J19</f>
        <v>7</v>
      </c>
      <c r="L19" s="55">
        <v>0</v>
      </c>
      <c r="M19" s="1"/>
    </row>
    <row r="20" spans="1:13" ht="16.5" x14ac:dyDescent="0.3">
      <c r="A20" s="25">
        <v>2</v>
      </c>
      <c r="B20" s="26" t="s">
        <v>21</v>
      </c>
      <c r="C20" s="27">
        <v>0</v>
      </c>
      <c r="D20" s="52">
        <f>+[1]Հուլիս!L20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>
        <v>0</v>
      </c>
      <c r="D21" s="52">
        <f>+[1]Հուլիս!L21</f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>
        <v>2</v>
      </c>
      <c r="D22" s="52">
        <f>+[1]Հուլիս!L22</f>
        <v>0</v>
      </c>
      <c r="E22" s="30">
        <v>0</v>
      </c>
      <c r="F22" s="56">
        <v>0</v>
      </c>
      <c r="G22" s="28">
        <v>2</v>
      </c>
      <c r="H22" s="27">
        <v>0</v>
      </c>
      <c r="I22" s="27">
        <v>0</v>
      </c>
      <c r="J22" s="27">
        <v>0</v>
      </c>
      <c r="K22" s="54">
        <f>G22+H22+I22+J22</f>
        <v>2</v>
      </c>
      <c r="L22" s="57">
        <f>C22+D22-E22-F22-K22</f>
        <v>0</v>
      </c>
      <c r="M22" s="1"/>
    </row>
    <row r="23" spans="1:13" ht="30.75" customHeight="1" x14ac:dyDescent="0.3">
      <c r="A23" s="130" t="s">
        <v>24</v>
      </c>
      <c r="B23" s="131"/>
      <c r="C23" s="32">
        <v>2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5">
        <v>2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>
        <v>2</v>
      </c>
      <c r="D24" s="52">
        <f>+[1]Հուլիս!L24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2</v>
      </c>
      <c r="K24" s="54">
        <f>G24+H24+I24+J24</f>
        <v>2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>
        <v>0</v>
      </c>
      <c r="D25" s="52">
        <f>+[1]Հուլիս!L25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>
        <v>0</v>
      </c>
      <c r="D26" s="52">
        <f>+[1]Հուլիս!L26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>
        <v>0</v>
      </c>
      <c r="D27" s="52">
        <f>+[1]Հուլիս!L27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32" t="s">
        <v>25</v>
      </c>
      <c r="B28" s="133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>
        <v>0</v>
      </c>
      <c r="D29" s="52">
        <f>+[1]Հուլիս!L29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>
        <v>0</v>
      </c>
      <c r="D30" s="52">
        <f>+[1]Հուլիս!L30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>
        <v>0</v>
      </c>
      <c r="D31" s="52">
        <f>+[1]Հուլիս!L31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>
        <v>0</v>
      </c>
      <c r="D32" s="52">
        <f>+[1]Հուլիս!L32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22" t="s">
        <v>26</v>
      </c>
      <c r="B33" s="123"/>
      <c r="C33" s="10">
        <f t="shared" ref="C33:L33" si="3">C18+C28</f>
        <v>8</v>
      </c>
      <c r="D33" s="10">
        <f t="shared" si="3"/>
        <v>1</v>
      </c>
      <c r="E33" s="14">
        <f t="shared" si="3"/>
        <v>0</v>
      </c>
      <c r="F33" s="11">
        <f t="shared" si="3"/>
        <v>0</v>
      </c>
      <c r="G33" s="12">
        <f t="shared" si="3"/>
        <v>2</v>
      </c>
      <c r="H33" s="10">
        <f t="shared" si="3"/>
        <v>0</v>
      </c>
      <c r="I33" s="10">
        <f t="shared" si="3"/>
        <v>0</v>
      </c>
      <c r="J33" s="10">
        <f>J18+J28</f>
        <v>7</v>
      </c>
      <c r="K33" s="13">
        <f t="shared" si="3"/>
        <v>9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A5" sqref="A5:L5"/>
    </sheetView>
  </sheetViews>
  <sheetFormatPr defaultColWidth="9.28515625" defaultRowHeight="12.75" x14ac:dyDescent="0.2"/>
  <cols>
    <col min="1" max="1" width="6.140625" style="106" customWidth="1"/>
    <col min="2" max="2" width="15.28515625" style="106" customWidth="1"/>
    <col min="3" max="3" width="10.5703125" style="106" customWidth="1"/>
    <col min="4" max="4" width="10" style="106" customWidth="1"/>
    <col min="5" max="5" width="10.28515625" style="106" customWidth="1"/>
    <col min="6" max="11" width="9.28515625" style="106"/>
    <col min="12" max="12" width="14.28515625" style="106" customWidth="1"/>
    <col min="13" max="16384" width="9.28515625" style="106"/>
  </cols>
  <sheetData>
    <row r="1" spans="1:12" ht="13.5" x14ac:dyDescent="0.25">
      <c r="A1" s="43"/>
      <c r="B1" s="43"/>
      <c r="C1" s="43"/>
      <c r="D1" s="43"/>
      <c r="E1" s="43"/>
      <c r="F1" s="43"/>
      <c r="G1" s="43"/>
      <c r="H1" s="104"/>
      <c r="I1" s="104"/>
      <c r="J1" s="104"/>
      <c r="K1" s="104"/>
      <c r="L1" s="105" t="s">
        <v>0</v>
      </c>
    </row>
    <row r="2" spans="1:12" ht="13.5" x14ac:dyDescent="0.25">
      <c r="A2" s="43"/>
      <c r="B2" s="43"/>
      <c r="C2" s="43"/>
      <c r="D2" s="43"/>
      <c r="E2" s="43"/>
      <c r="F2" s="43"/>
      <c r="G2" s="43"/>
      <c r="H2" s="104"/>
      <c r="I2" s="104"/>
      <c r="J2" s="104"/>
      <c r="K2" s="104"/>
      <c r="L2" s="105"/>
    </row>
    <row r="3" spans="1:12" ht="14.25" x14ac:dyDescent="0.25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4.25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4.25" x14ac:dyDescent="0.2">
      <c r="A5" s="154" t="s">
        <v>52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 x14ac:dyDescent="0.2">
      <c r="A6" s="156" t="s">
        <v>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4.25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2">
      <c r="A8" s="157" t="s">
        <v>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x14ac:dyDescent="0.2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x14ac:dyDescent="0.2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ht="14.25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3.5" x14ac:dyDescent="0.25">
      <c r="A13" s="158" t="s">
        <v>40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spans="1:12" ht="13.5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6.75" customHeight="1" thickBo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39" customHeight="1" x14ac:dyDescent="0.2">
      <c r="A16" s="134" t="s">
        <v>5</v>
      </c>
      <c r="B16" s="125" t="s">
        <v>6</v>
      </c>
      <c r="C16" s="125"/>
      <c r="D16" s="150" t="s">
        <v>41</v>
      </c>
      <c r="E16" s="125" t="s">
        <v>8</v>
      </c>
      <c r="F16" s="125" t="s">
        <v>9</v>
      </c>
      <c r="G16" s="138" t="s">
        <v>10</v>
      </c>
      <c r="H16" s="125"/>
      <c r="I16" s="125"/>
      <c r="J16" s="125"/>
      <c r="K16" s="140" t="s">
        <v>11</v>
      </c>
      <c r="L16" s="140" t="s">
        <v>42</v>
      </c>
    </row>
    <row r="17" spans="1:12" ht="41.25" thickBot="1" x14ac:dyDescent="0.25">
      <c r="A17" s="135"/>
      <c r="B17" s="103" t="s">
        <v>13</v>
      </c>
      <c r="C17" s="102" t="s">
        <v>14</v>
      </c>
      <c r="D17" s="151"/>
      <c r="E17" s="152"/>
      <c r="F17" s="152"/>
      <c r="G17" s="101" t="s">
        <v>15</v>
      </c>
      <c r="H17" s="103" t="s">
        <v>16</v>
      </c>
      <c r="I17" s="103" t="s">
        <v>17</v>
      </c>
      <c r="J17" s="103" t="s">
        <v>18</v>
      </c>
      <c r="K17" s="141"/>
      <c r="L17" s="141"/>
    </row>
    <row r="18" spans="1:12" ht="14.25" thickBot="1" x14ac:dyDescent="0.3">
      <c r="A18" s="122" t="s">
        <v>19</v>
      </c>
      <c r="B18" s="123"/>
      <c r="C18" s="10">
        <v>10</v>
      </c>
      <c r="D18" s="10">
        <v>0</v>
      </c>
      <c r="E18" s="10">
        <v>0</v>
      </c>
      <c r="F18" s="11">
        <v>0</v>
      </c>
      <c r="G18" s="12">
        <v>1</v>
      </c>
      <c r="H18" s="10">
        <v>0</v>
      </c>
      <c r="I18" s="10">
        <v>0</v>
      </c>
      <c r="J18" s="10">
        <v>8</v>
      </c>
      <c r="K18" s="13">
        <v>9</v>
      </c>
      <c r="L18" s="48">
        <v>1</v>
      </c>
    </row>
    <row r="19" spans="1:12" ht="13.5" x14ac:dyDescent="0.25">
      <c r="A19" s="49">
        <v>1</v>
      </c>
      <c r="B19" s="50" t="s">
        <v>20</v>
      </c>
      <c r="C19" s="51">
        <v>7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5</v>
      </c>
      <c r="K19" s="54">
        <v>6</v>
      </c>
      <c r="L19" s="55">
        <v>1</v>
      </c>
    </row>
    <row r="20" spans="1:12" ht="13.5" x14ac:dyDescent="0.25">
      <c r="A20" s="25">
        <v>2</v>
      </c>
      <c r="B20" s="26" t="s">
        <v>21</v>
      </c>
      <c r="C20" s="27">
        <v>1</v>
      </c>
      <c r="D20" s="52"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1</v>
      </c>
      <c r="K20" s="54">
        <v>1</v>
      </c>
      <c r="L20" s="57">
        <v>0</v>
      </c>
    </row>
    <row r="21" spans="1:12" ht="13.5" x14ac:dyDescent="0.25">
      <c r="A21" s="25">
        <v>3</v>
      </c>
      <c r="B21" s="26" t="s">
        <v>22</v>
      </c>
      <c r="C21" s="27">
        <v>1</v>
      </c>
      <c r="D21" s="52"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v>1</v>
      </c>
      <c r="L21" s="57">
        <v>0</v>
      </c>
    </row>
    <row r="22" spans="1:12" ht="13.5" x14ac:dyDescent="0.25">
      <c r="A22" s="25">
        <v>4</v>
      </c>
      <c r="B22" s="26" t="s">
        <v>23</v>
      </c>
      <c r="C22" s="27">
        <v>1</v>
      </c>
      <c r="D22" s="52">
        <v>0</v>
      </c>
      <c r="E22" s="30">
        <v>0</v>
      </c>
      <c r="F22" s="56">
        <v>0</v>
      </c>
      <c r="G22" s="28">
        <v>0</v>
      </c>
      <c r="H22" s="27">
        <v>0</v>
      </c>
      <c r="I22" s="27">
        <v>0</v>
      </c>
      <c r="J22" s="27">
        <v>1</v>
      </c>
      <c r="K22" s="54">
        <v>1</v>
      </c>
      <c r="L22" s="57">
        <v>0</v>
      </c>
    </row>
    <row r="23" spans="1:12" ht="38.25" customHeight="1" x14ac:dyDescent="0.25">
      <c r="A23" s="130" t="s">
        <v>24</v>
      </c>
      <c r="B23" s="131"/>
      <c r="C23" s="32">
        <v>2</v>
      </c>
      <c r="D23" s="32">
        <v>0</v>
      </c>
      <c r="E23" s="36">
        <v>0</v>
      </c>
      <c r="F23" s="33">
        <v>0</v>
      </c>
      <c r="G23" s="34">
        <v>1</v>
      </c>
      <c r="H23" s="32">
        <v>0</v>
      </c>
      <c r="I23" s="32">
        <v>0</v>
      </c>
      <c r="J23" s="32">
        <v>1</v>
      </c>
      <c r="K23" s="35">
        <v>2</v>
      </c>
      <c r="L23" s="57">
        <v>0</v>
      </c>
    </row>
    <row r="24" spans="1:12" ht="13.5" x14ac:dyDescent="0.25">
      <c r="A24" s="16">
        <v>1</v>
      </c>
      <c r="B24" s="17" t="s">
        <v>20</v>
      </c>
      <c r="C24" s="18">
        <v>2</v>
      </c>
      <c r="D24" s="52">
        <v>0</v>
      </c>
      <c r="E24" s="22">
        <v>0</v>
      </c>
      <c r="F24" s="53">
        <v>0</v>
      </c>
      <c r="G24" s="20">
        <v>1</v>
      </c>
      <c r="H24" s="18">
        <v>0</v>
      </c>
      <c r="I24" s="18">
        <v>0</v>
      </c>
      <c r="J24" s="18">
        <v>1</v>
      </c>
      <c r="K24" s="54">
        <v>2</v>
      </c>
      <c r="L24" s="55">
        <v>0</v>
      </c>
    </row>
    <row r="25" spans="1:12" ht="13.5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v>0</v>
      </c>
      <c r="L25" s="57">
        <v>0</v>
      </c>
    </row>
    <row r="26" spans="1:12" ht="13.5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v>0</v>
      </c>
      <c r="L26" s="57">
        <v>0</v>
      </c>
    </row>
    <row r="27" spans="1:12" ht="14.2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v>0</v>
      </c>
      <c r="L27" s="57">
        <v>0</v>
      </c>
    </row>
    <row r="28" spans="1:12" ht="13.5" x14ac:dyDescent="0.25">
      <c r="A28" s="132" t="s">
        <v>25</v>
      </c>
      <c r="B28" s="133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v>0</v>
      </c>
    </row>
    <row r="29" spans="1:12" ht="13.5" x14ac:dyDescent="0.25">
      <c r="A29" s="16">
        <v>1</v>
      </c>
      <c r="B29" s="17" t="s">
        <v>20</v>
      </c>
      <c r="C29" s="18">
        <v>0</v>
      </c>
      <c r="D29" s="52"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ht="13.5" x14ac:dyDescent="0.25">
      <c r="A30" s="25">
        <v>2</v>
      </c>
      <c r="B30" s="26" t="s">
        <v>21</v>
      </c>
      <c r="C30" s="27">
        <v>0</v>
      </c>
      <c r="D30" s="52"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v>0</v>
      </c>
      <c r="L30" s="57">
        <v>0</v>
      </c>
    </row>
    <row r="31" spans="1:12" ht="13.5" x14ac:dyDescent="0.25">
      <c r="A31" s="25">
        <v>3</v>
      </c>
      <c r="B31" s="26" t="s">
        <v>22</v>
      </c>
      <c r="C31" s="27">
        <v>0</v>
      </c>
      <c r="D31" s="52"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v>0</v>
      </c>
      <c r="L31" s="57">
        <v>0</v>
      </c>
    </row>
    <row r="32" spans="1:12" ht="14.25" thickBot="1" x14ac:dyDescent="0.3">
      <c r="A32" s="59">
        <v>4</v>
      </c>
      <c r="B32" s="60" t="s">
        <v>23</v>
      </c>
      <c r="C32" s="61">
        <v>0</v>
      </c>
      <c r="D32" s="52"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v>0</v>
      </c>
      <c r="L32" s="57">
        <v>0</v>
      </c>
    </row>
    <row r="33" spans="1:12" ht="14.25" thickBot="1" x14ac:dyDescent="0.3">
      <c r="A33" s="122" t="s">
        <v>26</v>
      </c>
      <c r="B33" s="123"/>
      <c r="C33" s="10">
        <v>10</v>
      </c>
      <c r="D33" s="83">
        <v>0</v>
      </c>
      <c r="E33" s="14">
        <v>0</v>
      </c>
      <c r="F33" s="11">
        <v>0</v>
      </c>
      <c r="G33" s="12">
        <v>1</v>
      </c>
      <c r="H33" s="10">
        <v>0</v>
      </c>
      <c r="I33" s="10">
        <v>0</v>
      </c>
      <c r="J33" s="10">
        <v>8</v>
      </c>
      <c r="K33" s="13">
        <v>9</v>
      </c>
      <c r="L33" s="48">
        <v>1</v>
      </c>
    </row>
    <row r="34" spans="1:12" ht="14.25" x14ac:dyDescent="0.25">
      <c r="A34" s="43" t="s">
        <v>54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3.5" x14ac:dyDescent="0.25">
      <c r="A35" s="43" t="s">
        <v>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9" workbookViewId="0">
      <selection activeCell="A5" sqref="A5:L5"/>
    </sheetView>
  </sheetViews>
  <sheetFormatPr defaultRowHeight="15" x14ac:dyDescent="0.25"/>
  <cols>
    <col min="1" max="1" width="13.5703125" customWidth="1"/>
    <col min="2" max="2" width="16.7109375" customWidth="1"/>
    <col min="3" max="3" width="13.140625" customWidth="1"/>
    <col min="4" max="4" width="12.28515625" customWidth="1"/>
    <col min="6" max="6" width="12.140625" customWidth="1"/>
    <col min="7" max="7" width="14.28515625" customWidth="1"/>
    <col min="8" max="8" width="13.28515625" customWidth="1"/>
    <col min="9" max="9" width="13.140625" customWidth="1"/>
    <col min="10" max="10" width="17.42578125" customWidth="1"/>
    <col min="11" max="11" width="12.5703125" customWidth="1"/>
    <col min="12" max="12" width="11.8554687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7.25" x14ac:dyDescent="0.25">
      <c r="A5" s="143" t="s">
        <v>55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16.5" x14ac:dyDescent="0.3">
      <c r="A13" s="147" t="s">
        <v>43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2" customHeight="1" x14ac:dyDescent="0.25">
      <c r="A16" s="134" t="s">
        <v>5</v>
      </c>
      <c r="B16" s="125" t="s">
        <v>6</v>
      </c>
      <c r="C16" s="125"/>
      <c r="D16" s="150" t="s">
        <v>44</v>
      </c>
      <c r="E16" s="125" t="s">
        <v>8</v>
      </c>
      <c r="F16" s="125" t="s">
        <v>9</v>
      </c>
      <c r="G16" s="138" t="s">
        <v>10</v>
      </c>
      <c r="H16" s="125"/>
      <c r="I16" s="125"/>
      <c r="J16" s="125"/>
      <c r="K16" s="140" t="s">
        <v>11</v>
      </c>
      <c r="L16" s="140" t="s">
        <v>45</v>
      </c>
    </row>
    <row r="17" spans="1:12" ht="27.75" thickBot="1" x14ac:dyDescent="0.3">
      <c r="A17" s="135"/>
      <c r="B17" s="82" t="s">
        <v>13</v>
      </c>
      <c r="C17" s="81" t="s">
        <v>14</v>
      </c>
      <c r="D17" s="151"/>
      <c r="E17" s="152"/>
      <c r="F17" s="152"/>
      <c r="G17" s="80" t="s">
        <v>15</v>
      </c>
      <c r="H17" s="82" t="s">
        <v>16</v>
      </c>
      <c r="I17" s="82" t="s">
        <v>17</v>
      </c>
      <c r="J17" s="82" t="s">
        <v>18</v>
      </c>
      <c r="K17" s="141"/>
      <c r="L17" s="141"/>
    </row>
    <row r="18" spans="1:12" ht="28.5" customHeight="1" thickBot="1" x14ac:dyDescent="0.3">
      <c r="A18" s="122" t="s">
        <v>19</v>
      </c>
      <c r="B18" s="123"/>
      <c r="C18" s="10">
        <v>3</v>
      </c>
      <c r="D18" s="10">
        <v>1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2</v>
      </c>
      <c r="K18" s="13">
        <f t="shared" si="0"/>
        <v>2</v>
      </c>
      <c r="L18" s="48">
        <f t="shared" si="0"/>
        <v>2</v>
      </c>
    </row>
    <row r="19" spans="1:12" x14ac:dyDescent="0.25">
      <c r="A19" s="49">
        <v>1</v>
      </c>
      <c r="B19" s="50" t="s">
        <v>20</v>
      </c>
      <c r="C19" s="51">
        <v>2</v>
      </c>
      <c r="D19" s="52">
        <v>1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2</v>
      </c>
      <c r="K19" s="54">
        <f>G19+H19+I19+J19</f>
        <v>2</v>
      </c>
      <c r="L19" s="55">
        <f>C19+D19-E19-F19-K19</f>
        <v>1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+[1]Սեպտեմբեր!L20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f>+[1]Սեպտեմբեր!L21</f>
        <v>0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>
        <v>1</v>
      </c>
      <c r="D22" s="52">
        <f>+[1]Սեպտեմբեր!L22</f>
        <v>0</v>
      </c>
      <c r="E22" s="30">
        <v>0</v>
      </c>
      <c r="F22" s="56">
        <v>0</v>
      </c>
      <c r="G22" s="28">
        <v>0</v>
      </c>
      <c r="H22" s="27">
        <v>0</v>
      </c>
      <c r="I22" s="27">
        <v>0</v>
      </c>
      <c r="J22" s="27">
        <v>0</v>
      </c>
      <c r="K22" s="54">
        <f>G22+H22+I22+J22</f>
        <v>0</v>
      </c>
      <c r="L22" s="57">
        <f>C22+D22-E22-F22-K22</f>
        <v>1</v>
      </c>
    </row>
    <row r="23" spans="1:12" x14ac:dyDescent="0.25">
      <c r="A23" s="130" t="s">
        <v>24</v>
      </c>
      <c r="B23" s="131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+[1]Սեպտեմբեր!L24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+[1]Սեպտեմբեր!L25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+[1]Սեպտեմբեր!L26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+[1]Սեպտեմբեր!L27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32" t="s">
        <v>25</v>
      </c>
      <c r="B28" s="133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+[1]Սեպտեմբեր!L29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+[1]Սեպտեմբեր!L30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+[1]Սեպտեմբեր!L31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+[1]Սեպտեմբեր!L32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22" t="s">
        <v>26</v>
      </c>
      <c r="B33" s="123"/>
      <c r="C33" s="10">
        <f t="shared" ref="C33:L33" si="3">C18+C28</f>
        <v>3</v>
      </c>
      <c r="D33" s="10">
        <f t="shared" si="3"/>
        <v>1</v>
      </c>
      <c r="E33" s="14">
        <f t="shared" si="3"/>
        <v>0</v>
      </c>
      <c r="F33" s="11">
        <v>0</v>
      </c>
      <c r="G33" s="12">
        <v>0</v>
      </c>
      <c r="H33" s="10">
        <f t="shared" si="3"/>
        <v>0</v>
      </c>
      <c r="I33" s="10">
        <f t="shared" si="3"/>
        <v>0</v>
      </c>
      <c r="J33" s="10">
        <f t="shared" si="3"/>
        <v>2</v>
      </c>
      <c r="K33" s="13">
        <f t="shared" si="3"/>
        <v>2</v>
      </c>
      <c r="L33" s="48">
        <f t="shared" si="3"/>
        <v>2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9" workbookViewId="0">
      <selection activeCell="A5" sqref="A5:L5"/>
    </sheetView>
  </sheetViews>
  <sheetFormatPr defaultRowHeight="15" x14ac:dyDescent="0.25"/>
  <cols>
    <col min="1" max="1" width="16.140625" customWidth="1"/>
    <col min="2" max="2" width="14.42578125" customWidth="1"/>
    <col min="3" max="3" width="12" customWidth="1"/>
    <col min="4" max="4" width="12.140625" customWidth="1"/>
    <col min="5" max="5" width="10.85546875" customWidth="1"/>
    <col min="7" max="7" width="12" customWidth="1"/>
    <col min="8" max="8" width="11.5703125" customWidth="1"/>
    <col min="9" max="9" width="11.42578125" customWidth="1"/>
    <col min="10" max="10" width="11" customWidth="1"/>
    <col min="11" max="11" width="15" customWidth="1"/>
    <col min="12" max="12" width="16.285156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0.25" x14ac:dyDescent="0.3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7.25" x14ac:dyDescent="0.25">
      <c r="A5" s="143" t="s">
        <v>56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5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7.25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6.5" x14ac:dyDescent="0.3">
      <c r="A13" s="147" t="s">
        <v>46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1.25" customHeight="1" x14ac:dyDescent="0.25">
      <c r="A16" s="134" t="s">
        <v>5</v>
      </c>
      <c r="B16" s="125" t="s">
        <v>6</v>
      </c>
      <c r="C16" s="125"/>
      <c r="D16" s="150" t="s">
        <v>47</v>
      </c>
      <c r="E16" s="125" t="s">
        <v>8</v>
      </c>
      <c r="F16" s="125" t="s">
        <v>9</v>
      </c>
      <c r="G16" s="138" t="s">
        <v>10</v>
      </c>
      <c r="H16" s="125"/>
      <c r="I16" s="125"/>
      <c r="J16" s="125"/>
      <c r="K16" s="140" t="s">
        <v>11</v>
      </c>
      <c r="L16" s="140" t="s">
        <v>48</v>
      </c>
    </row>
    <row r="17" spans="1:12" ht="62.25" customHeight="1" thickBot="1" x14ac:dyDescent="0.3">
      <c r="A17" s="135"/>
      <c r="B17" s="89" t="s">
        <v>13</v>
      </c>
      <c r="C17" s="88" t="s">
        <v>14</v>
      </c>
      <c r="D17" s="151"/>
      <c r="E17" s="152"/>
      <c r="F17" s="152"/>
      <c r="G17" s="84" t="s">
        <v>15</v>
      </c>
      <c r="H17" s="89" t="s">
        <v>16</v>
      </c>
      <c r="I17" s="89" t="s">
        <v>17</v>
      </c>
      <c r="J17" s="89" t="s">
        <v>18</v>
      </c>
      <c r="K17" s="141"/>
      <c r="L17" s="141"/>
    </row>
    <row r="18" spans="1:12" ht="15.75" thickBot="1" x14ac:dyDescent="0.3">
      <c r="A18" s="122" t="s">
        <v>19</v>
      </c>
      <c r="B18" s="123"/>
      <c r="C18" s="10">
        <v>12</v>
      </c>
      <c r="D18" s="10">
        <v>2</v>
      </c>
      <c r="E18" s="10">
        <v>3</v>
      </c>
      <c r="F18" s="11">
        <f t="shared" ref="F18:I18" si="0">SUM(F19:F22)</f>
        <v>0</v>
      </c>
      <c r="G18" s="12">
        <v>7</v>
      </c>
      <c r="H18" s="10">
        <f t="shared" si="0"/>
        <v>0</v>
      </c>
      <c r="I18" s="10">
        <f t="shared" si="0"/>
        <v>0</v>
      </c>
      <c r="J18" s="10">
        <v>1</v>
      </c>
      <c r="K18" s="13">
        <v>8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2</v>
      </c>
      <c r="D19" s="52">
        <v>1</v>
      </c>
      <c r="E19" s="22">
        <v>2</v>
      </c>
      <c r="F19" s="53">
        <v>0</v>
      </c>
      <c r="G19" s="20">
        <v>0</v>
      </c>
      <c r="H19" s="18">
        <v>0</v>
      </c>
      <c r="I19" s="18">
        <v>0</v>
      </c>
      <c r="J19" s="18">
        <v>1</v>
      </c>
      <c r="K19" s="54">
        <f>G19+H19+I19+J19</f>
        <v>1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+[1]Հոկտեմբեր!L20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52">
        <f>+[1]Հոկտեմբեր!L21</f>
        <v>0</v>
      </c>
      <c r="E21" s="30">
        <v>1</v>
      </c>
      <c r="F21" s="56">
        <v>0</v>
      </c>
      <c r="G21" s="28">
        <v>0</v>
      </c>
      <c r="H21" s="27">
        <v>0</v>
      </c>
      <c r="I21" s="27">
        <v>0</v>
      </c>
      <c r="J21" s="27">
        <v>0</v>
      </c>
      <c r="K21" s="54">
        <f>G21+H21+I21+J21</f>
        <v>0</v>
      </c>
      <c r="L21" s="57">
        <f>C21+D21-E21-F21-K21</f>
        <v>2</v>
      </c>
    </row>
    <row r="22" spans="1:12" x14ac:dyDescent="0.25">
      <c r="A22" s="25">
        <v>4</v>
      </c>
      <c r="B22" s="26" t="s">
        <v>23</v>
      </c>
      <c r="C22" s="27">
        <v>7</v>
      </c>
      <c r="D22" s="52">
        <v>1</v>
      </c>
      <c r="E22" s="30">
        <v>0</v>
      </c>
      <c r="F22" s="56">
        <v>0</v>
      </c>
      <c r="G22" s="28">
        <v>7</v>
      </c>
      <c r="H22" s="27">
        <v>0</v>
      </c>
      <c r="I22" s="27">
        <v>0</v>
      </c>
      <c r="J22" s="27">
        <v>0</v>
      </c>
      <c r="K22" s="54">
        <f>G22+H22+I22+J22</f>
        <v>7</v>
      </c>
      <c r="L22" s="57">
        <f>C22+D22-E22-F22-K22</f>
        <v>1</v>
      </c>
    </row>
    <row r="23" spans="1:12" x14ac:dyDescent="0.25">
      <c r="A23" s="130" t="s">
        <v>24</v>
      </c>
      <c r="B23" s="131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+[1]Հոկտեմբեր!L24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+[1]Հոկտեմբեր!L25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+[1]Հոկտեմբեր!L26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+[1]Հոկտեմբեր!L27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32" t="s">
        <v>25</v>
      </c>
      <c r="B28" s="133"/>
      <c r="C28" s="37">
        <f>SUM(C29:C32)</f>
        <v>0</v>
      </c>
      <c r="D28" s="37">
        <f>SUM(D29:D32)</f>
        <v>0</v>
      </c>
      <c r="E28" s="41">
        <v>0</v>
      </c>
      <c r="F28" s="38">
        <f t="shared" ref="F28:L28" si="2">SUM(F29:F32)</f>
        <v>0</v>
      </c>
      <c r="G28" s="39">
        <v>0</v>
      </c>
      <c r="H28" s="37">
        <f t="shared" si="2"/>
        <v>0</v>
      </c>
      <c r="I28" s="37"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+[1]Հոկտեմբեր!L29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+[1]Հոկտեմբեր!L30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+[1]Հոկտեմբեր!L31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+[1]Հոկտեմբեր!L32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22" t="s">
        <v>26</v>
      </c>
      <c r="B33" s="123"/>
      <c r="C33" s="10">
        <f t="shared" ref="C33:L33" si="3">C18+C28</f>
        <v>12</v>
      </c>
      <c r="D33" s="83">
        <f t="shared" si="3"/>
        <v>2</v>
      </c>
      <c r="E33" s="14">
        <f t="shared" si="3"/>
        <v>3</v>
      </c>
      <c r="F33" s="11">
        <f t="shared" si="3"/>
        <v>0</v>
      </c>
      <c r="G33" s="12">
        <f t="shared" si="3"/>
        <v>7</v>
      </c>
      <c r="H33" s="10">
        <f t="shared" si="3"/>
        <v>0</v>
      </c>
      <c r="I33" s="10">
        <f t="shared" si="3"/>
        <v>0</v>
      </c>
      <c r="J33" s="10">
        <f t="shared" si="3"/>
        <v>1</v>
      </c>
      <c r="K33" s="13">
        <f t="shared" si="3"/>
        <v>8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5" workbookViewId="0">
      <selection sqref="A1:L36"/>
    </sheetView>
  </sheetViews>
  <sheetFormatPr defaultRowHeight="15" x14ac:dyDescent="0.25"/>
  <cols>
    <col min="1" max="1" width="14.5703125" customWidth="1"/>
    <col min="2" max="2" width="12" customWidth="1"/>
    <col min="3" max="3" width="15.28515625" customWidth="1"/>
    <col min="4" max="4" width="16.28515625" customWidth="1"/>
    <col min="5" max="5" width="13.7109375" customWidth="1"/>
    <col min="6" max="6" width="15.7109375" customWidth="1"/>
    <col min="7" max="7" width="13.42578125" customWidth="1"/>
    <col min="8" max="8" width="12.5703125" customWidth="1"/>
    <col min="9" max="9" width="13.28515625" customWidth="1"/>
    <col min="10" max="10" width="12.140625" customWidth="1"/>
    <col min="11" max="11" width="13.42578125" customWidth="1"/>
    <col min="12" max="12" width="12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"/>
    </row>
    <row r="4" spans="1:13" ht="20.25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"/>
    </row>
    <row r="5" spans="1:13" ht="17.25" x14ac:dyDescent="0.3">
      <c r="A5" s="143" t="s">
        <v>57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"/>
    </row>
    <row r="6" spans="1:13" ht="16.5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"/>
    </row>
    <row r="7" spans="1:13" ht="16.5" x14ac:dyDescent="0.3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"/>
    </row>
    <row r="8" spans="1:13" ht="16.5" x14ac:dyDescent="0.3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"/>
    </row>
    <row r="9" spans="1:13" ht="16.5" x14ac:dyDescent="0.3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"/>
    </row>
    <row r="10" spans="1:13" ht="16.5" x14ac:dyDescent="0.3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"/>
    </row>
    <row r="11" spans="1:13" ht="16.5" x14ac:dyDescent="0.3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"/>
    </row>
    <row r="12" spans="1:13" ht="17.25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"/>
    </row>
    <row r="13" spans="1:13" ht="16.5" x14ac:dyDescent="0.3">
      <c r="A13" s="147" t="s">
        <v>49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9" customHeight="1" x14ac:dyDescent="0.3">
      <c r="A16" s="161" t="s">
        <v>5</v>
      </c>
      <c r="B16" s="126" t="s">
        <v>6</v>
      </c>
      <c r="C16" s="124"/>
      <c r="D16" s="163" t="s">
        <v>50</v>
      </c>
      <c r="E16" s="165" t="s">
        <v>8</v>
      </c>
      <c r="F16" s="165" t="s">
        <v>9</v>
      </c>
      <c r="G16" s="138" t="s">
        <v>10</v>
      </c>
      <c r="H16" s="125"/>
      <c r="I16" s="125"/>
      <c r="J16" s="125"/>
      <c r="K16" s="140" t="s">
        <v>11</v>
      </c>
      <c r="L16" s="159" t="s">
        <v>51</v>
      </c>
      <c r="M16" s="1"/>
    </row>
    <row r="17" spans="1:13" ht="57.75" customHeight="1" thickBot="1" x14ac:dyDescent="0.35">
      <c r="A17" s="162"/>
      <c r="B17" s="95" t="s">
        <v>13</v>
      </c>
      <c r="C17" s="94" t="s">
        <v>14</v>
      </c>
      <c r="D17" s="164"/>
      <c r="E17" s="166"/>
      <c r="F17" s="166"/>
      <c r="G17" s="93" t="s">
        <v>15</v>
      </c>
      <c r="H17" s="95" t="s">
        <v>16</v>
      </c>
      <c r="I17" s="95" t="s">
        <v>17</v>
      </c>
      <c r="J17" s="95" t="s">
        <v>18</v>
      </c>
      <c r="K17" s="141"/>
      <c r="L17" s="160"/>
      <c r="M17" s="1"/>
    </row>
    <row r="18" spans="1:13" ht="30" customHeight="1" thickBot="1" x14ac:dyDescent="0.35">
      <c r="A18" s="122" t="s">
        <v>19</v>
      </c>
      <c r="B18" s="123"/>
      <c r="C18" s="10">
        <v>10</v>
      </c>
      <c r="D18" s="10">
        <v>3</v>
      </c>
      <c r="E18" s="10">
        <f t="shared" ref="E18:L18" si="0">SUM(E19:E22)</f>
        <v>0</v>
      </c>
      <c r="F18" s="11">
        <f t="shared" si="0"/>
        <v>0</v>
      </c>
      <c r="G18" s="12">
        <v>11</v>
      </c>
      <c r="H18" s="10">
        <f t="shared" si="0"/>
        <v>0</v>
      </c>
      <c r="I18" s="10">
        <f t="shared" si="0"/>
        <v>0</v>
      </c>
      <c r="J18" s="10">
        <v>2</v>
      </c>
      <c r="K18" s="13">
        <v>13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>
        <v>0</v>
      </c>
      <c r="D19" s="52">
        <f>[1]Նոյեմբեր!L19</f>
        <v>0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0</v>
      </c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>
        <v>0</v>
      </c>
      <c r="D20" s="52">
        <f>[1]Նոյեմբեր!L20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>
        <v>0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2</v>
      </c>
      <c r="K21" s="54">
        <v>2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>
        <v>10</v>
      </c>
      <c r="D22" s="52">
        <v>1</v>
      </c>
      <c r="E22" s="30">
        <v>0</v>
      </c>
      <c r="F22" s="56">
        <v>0</v>
      </c>
      <c r="G22" s="28">
        <v>11</v>
      </c>
      <c r="H22" s="27">
        <v>0</v>
      </c>
      <c r="I22" s="27">
        <v>0</v>
      </c>
      <c r="J22" s="27">
        <v>0</v>
      </c>
      <c r="K22" s="54">
        <v>11</v>
      </c>
      <c r="L22" s="57">
        <f>C22+D22-E22-F22-K22</f>
        <v>0</v>
      </c>
      <c r="M22" s="1"/>
    </row>
    <row r="23" spans="1:13" ht="16.5" x14ac:dyDescent="0.3">
      <c r="A23" s="130" t="s">
        <v>24</v>
      </c>
      <c r="B23" s="131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>
        <v>0</v>
      </c>
      <c r="D24" s="52">
        <f>[1]Նոյեմբեր!L24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>
        <v>0</v>
      </c>
      <c r="D25" s="52">
        <f>[1]Նոյեմբեր!L25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>
        <v>0</v>
      </c>
      <c r="D26" s="52">
        <f>[1]Նոյեմբեր!L26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>
        <v>0</v>
      </c>
      <c r="D27" s="52">
        <f>[1]Նոյեմբեր!L27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32" t="s">
        <v>25</v>
      </c>
      <c r="B28" s="133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>
        <v>0</v>
      </c>
      <c r="D29" s="52">
        <f>[1]Նոյեմբեր!L29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>
        <v>0</v>
      </c>
      <c r="D30" s="52">
        <f>[1]Նոյեմբեր!L30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>
        <v>0</v>
      </c>
      <c r="D31" s="52">
        <f>[1]Նոյեմբեր!L31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>
        <v>0</v>
      </c>
      <c r="D32" s="52">
        <f>[1]Նոյեմբեր!L32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22" t="s">
        <v>26</v>
      </c>
      <c r="B33" s="123"/>
      <c r="C33" s="10">
        <f t="shared" ref="C33:L33" si="3">C18+C28</f>
        <v>10</v>
      </c>
      <c r="D33" s="83">
        <f t="shared" si="3"/>
        <v>3</v>
      </c>
      <c r="E33" s="14">
        <f t="shared" si="3"/>
        <v>0</v>
      </c>
      <c r="F33" s="11">
        <v>0</v>
      </c>
      <c r="G33" s="12">
        <f t="shared" si="3"/>
        <v>11</v>
      </c>
      <c r="H33" s="10">
        <f t="shared" si="3"/>
        <v>0</v>
      </c>
      <c r="I33" s="10">
        <f t="shared" si="3"/>
        <v>0</v>
      </c>
      <c r="J33" s="10">
        <f t="shared" si="3"/>
        <v>2</v>
      </c>
      <c r="K33" s="13">
        <f t="shared" si="3"/>
        <v>13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Հունվար 2024</vt:lpstr>
      <vt:lpstr>Փետրվար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https://mul2-gegh.gov.am/tasks/409866/oneclick/00 (1).xlsx?token=4aa29f6d64b9db229539162bc41fe559</cp:keywords>
  <cp:lastModifiedBy/>
  <dcterms:created xsi:type="dcterms:W3CDTF">2015-06-05T18:19:34Z</dcterms:created>
  <dcterms:modified xsi:type="dcterms:W3CDTF">2024-03-06T12:34:17Z</dcterms:modified>
</cp:coreProperties>
</file>