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L73" i="1"/>
  <c r="K73" i="1"/>
  <c r="G73" i="1"/>
  <c r="I73" i="1" s="1"/>
  <c r="F73" i="1"/>
  <c r="H73" i="1" s="1"/>
  <c r="E73" i="1"/>
  <c r="I72" i="1"/>
  <c r="H72" i="1"/>
  <c r="I71" i="1"/>
  <c r="H71" i="1"/>
  <c r="I70" i="1"/>
  <c r="H70" i="1"/>
  <c r="I69" i="1"/>
  <c r="H69" i="1"/>
  <c r="I68" i="1"/>
  <c r="H68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L54" i="1"/>
  <c r="L16" i="1" s="1"/>
  <c r="L14" i="1" s="1"/>
  <c r="K54" i="1"/>
  <c r="G54" i="1"/>
  <c r="I54" i="1" s="1"/>
  <c r="F54" i="1"/>
  <c r="E54" i="1"/>
  <c r="I53" i="1"/>
  <c r="H53" i="1"/>
  <c r="I52" i="1"/>
  <c r="H52" i="1"/>
  <c r="I51" i="1"/>
  <c r="H51" i="1"/>
  <c r="L50" i="1"/>
  <c r="K50" i="1"/>
  <c r="H50" i="1"/>
  <c r="G50" i="1"/>
  <c r="F50" i="1"/>
  <c r="E50" i="1"/>
  <c r="I50" i="1" s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L36" i="1"/>
  <c r="K36" i="1"/>
  <c r="G36" i="1"/>
  <c r="H36" i="1" s="1"/>
  <c r="F36" i="1"/>
  <c r="E36" i="1"/>
  <c r="I36" i="1" s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L28" i="1"/>
  <c r="K28" i="1"/>
  <c r="G28" i="1"/>
  <c r="I28" i="1" s="1"/>
  <c r="F28" i="1"/>
  <c r="H28" i="1" s="1"/>
  <c r="E28" i="1"/>
  <c r="I27" i="1"/>
  <c r="H27" i="1"/>
  <c r="I26" i="1"/>
  <c r="H26" i="1"/>
  <c r="I25" i="1"/>
  <c r="H25" i="1"/>
  <c r="I24" i="1"/>
  <c r="H24" i="1"/>
  <c r="L23" i="1"/>
  <c r="K23" i="1"/>
  <c r="G23" i="1"/>
  <c r="H23" i="1" s="1"/>
  <c r="F23" i="1"/>
  <c r="E23" i="1"/>
  <c r="I23" i="1" s="1"/>
  <c r="I22" i="1"/>
  <c r="H22" i="1"/>
  <c r="I21" i="1"/>
  <c r="H21" i="1"/>
  <c r="I20" i="1"/>
  <c r="H20" i="1"/>
  <c r="I19" i="1"/>
  <c r="H19" i="1"/>
  <c r="L18" i="1"/>
  <c r="K18" i="1"/>
  <c r="K16" i="1" s="1"/>
  <c r="K14" i="1" s="1"/>
  <c r="H18" i="1"/>
  <c r="G18" i="1"/>
  <c r="F18" i="1"/>
  <c r="F16" i="1" s="1"/>
  <c r="F14" i="1" s="1"/>
  <c r="E18" i="1"/>
  <c r="I18" i="1" s="1"/>
  <c r="I17" i="1"/>
  <c r="H17" i="1"/>
  <c r="E16" i="1"/>
  <c r="E14" i="1" s="1"/>
  <c r="I13" i="1"/>
  <c r="H13" i="1"/>
  <c r="I12" i="1"/>
  <c r="H12" i="1"/>
  <c r="I11" i="1"/>
  <c r="H11" i="1"/>
  <c r="I10" i="1"/>
  <c r="H10" i="1"/>
  <c r="H54" i="1" l="1"/>
  <c r="G16" i="1"/>
  <c r="H16" i="1" l="1"/>
  <c r="G14" i="1"/>
  <c r="I16" i="1"/>
  <c r="I14" i="1" l="1"/>
  <c r="H14" i="1"/>
</calcChain>
</file>

<file path=xl/sharedStrings.xml><?xml version="1.0" encoding="utf-8"?>
<sst xmlns="http://schemas.openxmlformats.org/spreadsheetml/2006/main" count="103" uniqueCount="93">
  <si>
    <t xml:space="preserve">Ձև N  2 </t>
  </si>
  <si>
    <t xml:space="preserve">Հայտատուի  անվանումը </t>
  </si>
  <si>
    <t>Կառավարման  ապարատ</t>
  </si>
  <si>
    <t>Բաժին</t>
  </si>
  <si>
    <t>խումբ</t>
  </si>
  <si>
    <t>դաս</t>
  </si>
  <si>
    <t xml:space="preserve"> /հազ. դրամ/</t>
  </si>
  <si>
    <t xml:space="preserve"> Ծրագրային դասիչը</t>
  </si>
  <si>
    <t>2020թ.</t>
  </si>
  <si>
    <t>2021թ.</t>
  </si>
  <si>
    <t>2022թ.</t>
  </si>
  <si>
    <t>2023թ.</t>
  </si>
  <si>
    <t>2024թ.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</si>
  <si>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</si>
  <si>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</si>
  <si>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</si>
  <si>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</si>
  <si>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 xml:space="preserve">  փաստացի  կատարո ղական</t>
  </si>
  <si>
    <t>հաստատված բյուջե</t>
  </si>
  <si>
    <t>բյուջետային  հայտ</t>
  </si>
  <si>
    <t>հայտի տարբերությունը 2021թ. հաստատվածի նկատմամբ</t>
  </si>
  <si>
    <t>հայտի տարբերությունը 2020թ. փաստացի կատարողականի նկատմամբ</t>
  </si>
  <si>
    <t xml:space="preserve">Հիմնավորումներ 8-րդ սյունակում ներկայացված փոփոխությունների վերաբերյալ  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</si>
  <si>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</si>
  <si>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</si>
  <si>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</si>
  <si>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</si>
  <si>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</si>
  <si>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</si>
  <si>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</si>
  <si>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</si>
  <si>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</si>
  <si>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</si>
  <si>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</si>
  <si>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</si>
  <si>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</si>
  <si>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Էներգետիկ ծառայություններ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</si>
  <si>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</si>
  <si>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</si>
  <si>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</si>
  <si>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</si>
  <si>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</si>
  <si>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</si>
  <si>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</si>
  <si>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</si>
  <si>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</si>
  <si>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</si>
  <si>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</si>
  <si>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</si>
  <si>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</si>
  <si>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</si>
  <si>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</si>
  <si>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</si>
  <si>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</si>
  <si>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</si>
  <si>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</si>
  <si>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</si>
  <si>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</si>
  <si>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</si>
  <si>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</si>
  <si>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</si>
  <si>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</si>
  <si>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</si>
  <si>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</si>
  <si>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</si>
  <si>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</si>
  <si>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</si>
  <si>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</si>
  <si>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</si>
  <si>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</si>
  <si>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</si>
  <si>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</si>
  <si>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</si>
  <si>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</si>
  <si>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</si>
  <si>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</si>
  <si>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առևտրային կազմակերպություններին</t>
  </si>
  <si>
    <t>4639</t>
  </si>
  <si>
    <t>Այլ ընթացիկ դրամաշնորհներ</t>
  </si>
  <si>
    <t>4655</t>
  </si>
  <si>
    <t>Կապիտալ դրամաշնորհներ պետական և համայնքային ոչ առևտրային կազմակերպություններին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</si>
  <si>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</si>
  <si>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</si>
  <si>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</si>
  <si>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</si>
  <si>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</si>
  <si>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</si>
  <si>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</si>
  <si>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</si>
  <si>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</si>
  <si>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</si>
  <si>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Այլ  ծախսեր</t>
  </si>
  <si>
    <t>Պահուստային միջոցներ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</si>
</sst>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b/>
      <sz val="11"/>
      <color rgb="FFFF0000"/>
      <name val="GHEA Grapalat"/>
      <family val="3"/>
    </font>
    <font>
      <sz val="10"/>
      <color theme="1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  <charset val="204"/>
    </font>
    <font>
      <b/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7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Continuous" wrapText="1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2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2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Continuous" wrapText="1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Continuous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1" fillId="0" borderId="10" xfId="0" applyFont="1" applyFill="1" applyBorder="1"/>
    <xf numFmtId="49" fontId="1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15" fillId="0" borderId="3" xfId="2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164" fontId="5" fillId="0" borderId="3" xfId="2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1" xfId="0" applyFont="1" applyFill="1" applyBorder="1"/>
  </cellXfs>
  <cellStyles count="3">
    <cellStyle name="Normal 7" xfId="2"/>
    <cellStyle name="Обычный" xfId="0" builtinId="0"/>
    <cellStyle name="Стиль 1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J8" sqref="J8"/>
    </sheetView>
  </sheetViews>
  <sheetFormatPr defaultColWidth="12.28515625" defaultRowHeight="26.25" customHeight="1" x14ac:dyDescent="0.25"/>
  <cols>
    <col min="1" max="1" width="5.42578125" customWidth="1"/>
    <col min="2" max="2" width="7.7109375" customWidth="1"/>
    <col min="4" max="4" width="22.7109375" customWidth="1"/>
    <col min="10" max="10" width="24.140625" customWidth="1"/>
  </cols>
  <sheetData>
    <row r="1" spans="1:12" ht="26.25" customHeight="1" x14ac:dyDescent="0.25">
      <c r="A1" s="1"/>
      <c r="B1" s="1"/>
      <c r="C1" s="2"/>
      <c r="D1" s="3"/>
      <c r="E1" s="4"/>
      <c r="F1" s="4"/>
      <c r="G1" s="4"/>
      <c r="H1" s="4"/>
      <c r="I1" s="4"/>
      <c r="J1" s="5" t="s">
        <v>0</v>
      </c>
      <c r="K1" s="4"/>
      <c r="L1" s="4"/>
    </row>
    <row r="2" spans="1:12" ht="26.25" customHeight="1" thickBot="1" x14ac:dyDescent="0.3">
      <c r="A2" s="6" t="s">
        <v>1</v>
      </c>
      <c r="B2" s="6"/>
      <c r="C2" s="6"/>
      <c r="D2" s="6"/>
      <c r="E2" s="6"/>
      <c r="F2" s="6"/>
      <c r="G2" s="6"/>
      <c r="H2" s="6"/>
      <c r="I2" s="7"/>
      <c r="J2" s="5" t="s">
        <v>2</v>
      </c>
      <c r="K2" s="8"/>
      <c r="L2" s="8"/>
    </row>
    <row r="3" spans="1:12" ht="26.25" customHeight="1" x14ac:dyDescent="0.25">
      <c r="A3" s="9" t="s">
        <v>3</v>
      </c>
      <c r="B3" s="9"/>
      <c r="C3" s="10"/>
      <c r="D3" s="11"/>
      <c r="E3" s="11"/>
      <c r="F3" s="11"/>
      <c r="G3" s="11"/>
      <c r="H3" s="11"/>
      <c r="I3" s="11"/>
      <c r="J3" s="12"/>
      <c r="K3" s="13"/>
      <c r="L3" s="13"/>
    </row>
    <row r="4" spans="1:12" ht="26.25" customHeight="1" x14ac:dyDescent="0.25">
      <c r="A4" s="14" t="s">
        <v>4</v>
      </c>
      <c r="B4" s="14"/>
      <c r="C4" s="10"/>
      <c r="D4" s="15"/>
      <c r="E4" s="15"/>
      <c r="F4" s="15"/>
      <c r="G4" s="15"/>
      <c r="H4" s="15"/>
      <c r="I4" s="15"/>
      <c r="J4" s="12"/>
      <c r="K4" s="15"/>
      <c r="L4" s="15"/>
    </row>
    <row r="5" spans="1:12" ht="26.25" customHeight="1" x14ac:dyDescent="0.25">
      <c r="A5" s="14" t="s">
        <v>5</v>
      </c>
      <c r="B5" s="14"/>
      <c r="C5" s="16"/>
      <c r="D5" s="17"/>
      <c r="E5" s="7"/>
      <c r="F5" s="7"/>
      <c r="G5" s="7"/>
      <c r="H5" s="7"/>
      <c r="I5" s="7"/>
      <c r="J5" s="7"/>
      <c r="K5" s="7"/>
      <c r="L5" s="7"/>
    </row>
    <row r="6" spans="1:12" ht="26.25" customHeight="1" x14ac:dyDescent="0.25">
      <c r="A6" s="18"/>
      <c r="B6" s="18"/>
      <c r="C6" s="19"/>
      <c r="D6" s="20"/>
      <c r="E6" s="21"/>
      <c r="F6" s="21"/>
      <c r="G6" s="2"/>
      <c r="H6" s="22" t="s">
        <v>6</v>
      </c>
      <c r="I6" s="23"/>
      <c r="J6" s="2"/>
      <c r="K6" s="2"/>
      <c r="L6" s="2"/>
    </row>
    <row r="7" spans="1:12" ht="26.25" customHeight="1" x14ac:dyDescent="0.25">
      <c r="A7" s="24" t="s">
        <v>7</v>
      </c>
      <c r="B7" s="24"/>
      <c r="C7" s="25"/>
      <c r="D7" s="26"/>
      <c r="E7" s="27" t="s">
        <v>8</v>
      </c>
      <c r="F7" s="27" t="s">
        <v>9</v>
      </c>
      <c r="G7" s="28" t="s">
        <v>10</v>
      </c>
      <c r="H7" s="28"/>
      <c r="I7" s="28"/>
      <c r="J7" s="29"/>
      <c r="K7" s="30" t="s">
        <v>11</v>
      </c>
      <c r="L7" s="30" t="s">
        <v>12</v>
      </c>
    </row>
    <row r="8" spans="1:12" ht="75.75" customHeight="1" x14ac:dyDescent="0.25">
      <c r="A8" s="31" t="s">
        <v>13</v>
      </c>
      <c r="B8" s="31" t="s">
        <v>14</v>
      </c>
      <c r="C8" s="32" t="s">
        <v>15</v>
      </c>
      <c r="D8" s="32" t="s">
        <v>16</v>
      </c>
      <c r="E8" s="29" t="s">
        <v>17</v>
      </c>
      <c r="F8" s="33" t="s">
        <v>18</v>
      </c>
      <c r="G8" s="29" t="s">
        <v>19</v>
      </c>
      <c r="H8" s="29" t="s">
        <v>20</v>
      </c>
      <c r="I8" s="29" t="s">
        <v>21</v>
      </c>
      <c r="J8" s="29" t="s">
        <v>22</v>
      </c>
      <c r="K8" s="29" t="s">
        <v>19</v>
      </c>
      <c r="L8" s="29" t="s">
        <v>19</v>
      </c>
    </row>
    <row r="9" spans="1:12" ht="26.25" customHeight="1" x14ac:dyDescent="0.2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</row>
    <row r="10" spans="1:12" ht="26.25" customHeight="1" x14ac:dyDescent="0.25">
      <c r="A10" s="35"/>
      <c r="B10" s="36"/>
      <c r="C10" s="37"/>
      <c r="D10" s="38" t="s">
        <v>23</v>
      </c>
      <c r="E10" s="39">
        <v>180</v>
      </c>
      <c r="F10" s="39">
        <v>180</v>
      </c>
      <c r="G10" s="39">
        <v>180</v>
      </c>
      <c r="H10" s="39">
        <f>+G10-F10</f>
        <v>0</v>
      </c>
      <c r="I10" s="39">
        <f t="shared" ref="I10:I73" si="0">G10-E10</f>
        <v>0</v>
      </c>
      <c r="J10" s="39"/>
      <c r="K10" s="39">
        <v>180</v>
      </c>
      <c r="L10" s="39">
        <v>180</v>
      </c>
    </row>
    <row r="11" spans="1:12" ht="26.25" customHeight="1" x14ac:dyDescent="0.25">
      <c r="A11" s="40"/>
      <c r="B11" s="41"/>
      <c r="C11" s="42"/>
      <c r="D11" s="43"/>
      <c r="E11" s="44"/>
      <c r="F11" s="44"/>
      <c r="G11" s="44"/>
      <c r="H11" s="44">
        <f t="shared" ref="H11:H74" si="1">+G11-F11</f>
        <v>0</v>
      </c>
      <c r="I11" s="44">
        <f t="shared" si="0"/>
        <v>0</v>
      </c>
      <c r="J11" s="44"/>
      <c r="K11" s="44"/>
      <c r="L11" s="44"/>
    </row>
    <row r="12" spans="1:12" ht="26.25" customHeight="1" x14ac:dyDescent="0.25">
      <c r="A12" s="40"/>
      <c r="B12" s="41"/>
      <c r="C12" s="42"/>
      <c r="D12" s="45" t="s">
        <v>24</v>
      </c>
      <c r="E12" s="44">
        <v>5</v>
      </c>
      <c r="F12" s="44">
        <v>5</v>
      </c>
      <c r="G12" s="44">
        <v>4</v>
      </c>
      <c r="H12" s="44">
        <f t="shared" si="1"/>
        <v>-1</v>
      </c>
      <c r="I12" s="44">
        <f t="shared" si="0"/>
        <v>-1</v>
      </c>
      <c r="J12" s="44"/>
      <c r="K12" s="44">
        <v>4</v>
      </c>
      <c r="L12" s="44">
        <v>4</v>
      </c>
    </row>
    <row r="13" spans="1:12" ht="26.25" customHeight="1" x14ac:dyDescent="0.25">
      <c r="A13" s="40"/>
      <c r="B13" s="41"/>
      <c r="C13" s="42"/>
      <c r="D13" s="43"/>
      <c r="E13" s="44"/>
      <c r="F13" s="44"/>
      <c r="G13" s="44"/>
      <c r="H13" s="44">
        <f t="shared" si="1"/>
        <v>0</v>
      </c>
      <c r="I13" s="44">
        <f t="shared" si="0"/>
        <v>0</v>
      </c>
      <c r="J13" s="44"/>
      <c r="K13" s="44"/>
      <c r="L13" s="44"/>
    </row>
    <row r="14" spans="1:12" ht="26.25" customHeight="1" x14ac:dyDescent="0.25">
      <c r="A14" s="40"/>
      <c r="B14" s="41"/>
      <c r="C14" s="46"/>
      <c r="D14" s="47" t="s">
        <v>25</v>
      </c>
      <c r="E14" s="48">
        <f>+E16+E84</f>
        <v>745139.5</v>
      </c>
      <c r="F14" s="48">
        <f>+F16+F84</f>
        <v>785209.99999999988</v>
      </c>
      <c r="G14" s="48">
        <f>+G16+G84</f>
        <v>783688.68927900004</v>
      </c>
      <c r="H14" s="48">
        <f t="shared" si="1"/>
        <v>-1521.3107209998416</v>
      </c>
      <c r="I14" s="48">
        <f t="shared" si="0"/>
        <v>38549.189279000042</v>
      </c>
      <c r="J14" s="48"/>
      <c r="K14" s="48">
        <f>+K16+K84</f>
        <v>795736.10000000021</v>
      </c>
      <c r="L14" s="48">
        <f>+L16+L84</f>
        <v>795736.1</v>
      </c>
    </row>
    <row r="15" spans="1:12" ht="26.25" customHeight="1" x14ac:dyDescent="0.25">
      <c r="A15" s="40"/>
      <c r="B15" s="41"/>
      <c r="C15" s="49"/>
      <c r="D15" s="50" t="s">
        <v>26</v>
      </c>
      <c r="E15" s="44"/>
      <c r="F15" s="44"/>
      <c r="G15" s="44"/>
      <c r="H15" s="44"/>
      <c r="I15" s="44"/>
      <c r="J15" s="44"/>
      <c r="K15" s="44"/>
      <c r="L15" s="44"/>
    </row>
    <row r="16" spans="1:12" ht="26.25" customHeight="1" x14ac:dyDescent="0.25">
      <c r="A16" s="40"/>
      <c r="B16" s="41"/>
      <c r="C16" s="51"/>
      <c r="D16" s="52" t="s">
        <v>27</v>
      </c>
      <c r="E16" s="48">
        <f>E18+SUM(E23:E82)-E23-E28-E36-E50-E54-E73</f>
        <v>745139.5</v>
      </c>
      <c r="F16" s="48">
        <f>F18+SUM(F23:F82)-F23-F28-F36-F50-F54-F73</f>
        <v>785209.99999999988</v>
      </c>
      <c r="G16" s="48">
        <f>G18+SUM(G23:G82)-G23-G28-G36-G50-G54-G73</f>
        <v>783688.68927900004</v>
      </c>
      <c r="H16" s="48">
        <f>+G16-F16</f>
        <v>-1521.3107209998416</v>
      </c>
      <c r="I16" s="48">
        <f>G16-E16</f>
        <v>38549.189279000042</v>
      </c>
      <c r="J16" s="48"/>
      <c r="K16" s="48">
        <f>K18+SUM(K23:K82)-K23-K28-K36-K50-K54-K73</f>
        <v>795736.10000000021</v>
      </c>
      <c r="L16" s="48">
        <f>L18+SUM(L23:L82)-L23-L28-L36-L50-L54-L73</f>
        <v>795736.1</v>
      </c>
    </row>
    <row r="17" spans="1:12" ht="26.25" customHeight="1" x14ac:dyDescent="0.25">
      <c r="A17" s="40"/>
      <c r="B17" s="41"/>
      <c r="C17" s="37"/>
      <c r="D17" s="43" t="s">
        <v>28</v>
      </c>
      <c r="E17" s="39"/>
      <c r="F17" s="39"/>
      <c r="G17" s="44"/>
      <c r="H17" s="44">
        <f>+G17-F17</f>
        <v>0</v>
      </c>
      <c r="I17" s="44">
        <f>G17-E17</f>
        <v>0</v>
      </c>
      <c r="J17" s="39"/>
      <c r="K17" s="44"/>
      <c r="L17" s="44"/>
    </row>
    <row r="18" spans="1:12" ht="26.25" customHeight="1" x14ac:dyDescent="0.25">
      <c r="A18" s="40"/>
      <c r="B18" s="41"/>
      <c r="C18" s="53"/>
      <c r="D18" s="54" t="s">
        <v>29</v>
      </c>
      <c r="E18" s="55">
        <f>SUM(E20:E22)</f>
        <v>673039.5</v>
      </c>
      <c r="F18" s="55">
        <f>SUM(F20:F22)</f>
        <v>695361.2</v>
      </c>
      <c r="G18" s="55">
        <f>SUM(G20:G22)</f>
        <v>675017.889279</v>
      </c>
      <c r="H18" s="55">
        <f>+G18-F18</f>
        <v>-20343.310720999958</v>
      </c>
      <c r="I18" s="55">
        <f>G18-E18</f>
        <v>1978.3892789999954</v>
      </c>
      <c r="J18" s="55"/>
      <c r="K18" s="55">
        <f>SUM(K20:K22)</f>
        <v>685092.50000000012</v>
      </c>
      <c r="L18" s="55">
        <f>SUM(L20:L22)</f>
        <v>685092.5</v>
      </c>
    </row>
    <row r="19" spans="1:12" ht="26.25" customHeight="1" x14ac:dyDescent="0.25">
      <c r="A19" s="56"/>
      <c r="B19" s="57"/>
      <c r="C19" s="37"/>
      <c r="D19" s="43" t="s">
        <v>28</v>
      </c>
      <c r="E19" s="39"/>
      <c r="F19" s="39"/>
      <c r="G19" s="44"/>
      <c r="H19" s="44">
        <f t="shared" si="1"/>
        <v>0</v>
      </c>
      <c r="I19" s="39">
        <f t="shared" si="0"/>
        <v>0</v>
      </c>
      <c r="J19" s="39"/>
      <c r="K19" s="44"/>
      <c r="L19" s="44"/>
    </row>
    <row r="20" spans="1:12" ht="26.25" customHeight="1" x14ac:dyDescent="0.25">
      <c r="A20" s="56"/>
      <c r="B20" s="57"/>
      <c r="C20" s="58" t="s">
        <v>30</v>
      </c>
      <c r="D20" s="59" t="s">
        <v>31</v>
      </c>
      <c r="E20" s="39">
        <v>525309.5</v>
      </c>
      <c r="F20" s="39">
        <v>540836.5</v>
      </c>
      <c r="G20" s="39">
        <v>522575.38927900005</v>
      </c>
      <c r="H20" s="39">
        <f t="shared" si="1"/>
        <v>-18261.110720999946</v>
      </c>
      <c r="I20" s="39">
        <f t="shared" si="0"/>
        <v>-2734.1107209999464</v>
      </c>
      <c r="J20" s="39"/>
      <c r="K20" s="39">
        <v>527281.30000000005</v>
      </c>
      <c r="L20" s="39">
        <v>530630.5</v>
      </c>
    </row>
    <row r="21" spans="1:12" ht="26.25" customHeight="1" x14ac:dyDescent="0.25">
      <c r="A21" s="56"/>
      <c r="B21" s="57"/>
      <c r="C21" s="58" t="s">
        <v>32</v>
      </c>
      <c r="D21" s="60" t="s">
        <v>33</v>
      </c>
      <c r="E21" s="39">
        <v>101036.9</v>
      </c>
      <c r="F21" s="39">
        <v>108207.6</v>
      </c>
      <c r="G21" s="39">
        <v>105442.5</v>
      </c>
      <c r="H21" s="39">
        <f t="shared" si="1"/>
        <v>-2765.1000000000058</v>
      </c>
      <c r="I21" s="39">
        <f t="shared" si="0"/>
        <v>4405.6000000000058</v>
      </c>
      <c r="J21" s="39"/>
      <c r="K21" s="39">
        <v>107614.3</v>
      </c>
      <c r="L21" s="39">
        <v>104265.1</v>
      </c>
    </row>
    <row r="22" spans="1:12" ht="26.25" customHeight="1" x14ac:dyDescent="0.25">
      <c r="A22" s="56"/>
      <c r="B22" s="57"/>
      <c r="C22" s="58" t="s">
        <v>34</v>
      </c>
      <c r="D22" s="60" t="s">
        <v>35</v>
      </c>
      <c r="E22" s="39">
        <v>46693.1</v>
      </c>
      <c r="F22" s="39">
        <v>46317.1</v>
      </c>
      <c r="G22" s="39">
        <v>47000</v>
      </c>
      <c r="H22" s="39">
        <f t="shared" si="1"/>
        <v>682.90000000000146</v>
      </c>
      <c r="I22" s="39">
        <f t="shared" si="0"/>
        <v>306.90000000000146</v>
      </c>
      <c r="J22" s="39"/>
      <c r="K22" s="39">
        <v>50196.9</v>
      </c>
      <c r="L22" s="39">
        <v>50196.9</v>
      </c>
    </row>
    <row r="23" spans="1:12" ht="26.25" customHeight="1" x14ac:dyDescent="0.25">
      <c r="A23" s="56"/>
      <c r="B23" s="57"/>
      <c r="C23" s="61">
        <v>4212</v>
      </c>
      <c r="D23" s="54" t="s">
        <v>36</v>
      </c>
      <c r="E23" s="55">
        <f>E25+E26+E27</f>
        <v>10543.4</v>
      </c>
      <c r="F23" s="55">
        <f>F25+F26+F27</f>
        <v>15529.300000000001</v>
      </c>
      <c r="G23" s="55">
        <f>G25+G26+G27</f>
        <v>13634.6</v>
      </c>
      <c r="H23" s="55">
        <f t="shared" si="1"/>
        <v>-1894.7000000000007</v>
      </c>
      <c r="I23" s="55">
        <f t="shared" si="0"/>
        <v>3091.2000000000007</v>
      </c>
      <c r="J23" s="55"/>
      <c r="K23" s="55">
        <f>K25+K26+K27</f>
        <v>14327.9</v>
      </c>
      <c r="L23" s="55">
        <f>L25+L26+L27</f>
        <v>14327.9</v>
      </c>
    </row>
    <row r="24" spans="1:12" ht="26.25" customHeight="1" x14ac:dyDescent="0.25">
      <c r="A24" s="56"/>
      <c r="B24" s="57"/>
      <c r="C24" s="58"/>
      <c r="D24" s="43" t="s">
        <v>28</v>
      </c>
      <c r="E24" s="62"/>
      <c r="F24" s="62"/>
      <c r="G24" s="62"/>
      <c r="H24" s="62">
        <f t="shared" si="1"/>
        <v>0</v>
      </c>
      <c r="I24" s="62">
        <f t="shared" si="0"/>
        <v>0</v>
      </c>
      <c r="J24" s="62"/>
      <c r="K24" s="62"/>
      <c r="L24" s="62"/>
    </row>
    <row r="25" spans="1:12" ht="26.25" customHeight="1" x14ac:dyDescent="0.25">
      <c r="A25" s="56"/>
      <c r="B25" s="57"/>
      <c r="C25" s="58"/>
      <c r="D25" s="43" t="s">
        <v>36</v>
      </c>
      <c r="E25" s="62">
        <v>2680.4</v>
      </c>
      <c r="F25" s="62">
        <v>7547.1</v>
      </c>
      <c r="G25" s="62">
        <v>5433.6</v>
      </c>
      <c r="H25" s="62">
        <f t="shared" si="1"/>
        <v>-2113.5</v>
      </c>
      <c r="I25" s="62">
        <f t="shared" si="0"/>
        <v>2753.2000000000003</v>
      </c>
      <c r="J25" s="62"/>
      <c r="K25" s="62">
        <v>5418.4</v>
      </c>
      <c r="L25" s="62">
        <v>5418.4</v>
      </c>
    </row>
    <row r="26" spans="1:12" ht="26.25" customHeight="1" x14ac:dyDescent="0.25">
      <c r="A26" s="56"/>
      <c r="B26" s="57"/>
      <c r="C26" s="58"/>
      <c r="D26" s="43" t="s">
        <v>37</v>
      </c>
      <c r="E26" s="62">
        <v>902.8</v>
      </c>
      <c r="F26" s="62">
        <v>1005.7</v>
      </c>
      <c r="G26" s="62">
        <v>1005.7</v>
      </c>
      <c r="H26" s="62">
        <f t="shared" si="1"/>
        <v>0</v>
      </c>
      <c r="I26" s="62">
        <f t="shared" si="0"/>
        <v>102.90000000000009</v>
      </c>
      <c r="J26" s="62"/>
      <c r="K26" s="62">
        <v>1644.4</v>
      </c>
      <c r="L26" s="62">
        <v>1644.4</v>
      </c>
    </row>
    <row r="27" spans="1:12" ht="26.25" customHeight="1" x14ac:dyDescent="0.25">
      <c r="A27" s="56"/>
      <c r="B27" s="57"/>
      <c r="C27" s="58"/>
      <c r="D27" s="43" t="s">
        <v>38</v>
      </c>
      <c r="E27" s="62">
        <v>6960.2</v>
      </c>
      <c r="F27" s="62">
        <v>6976.5</v>
      </c>
      <c r="G27" s="62">
        <v>7195.3</v>
      </c>
      <c r="H27" s="62">
        <f t="shared" si="1"/>
        <v>218.80000000000018</v>
      </c>
      <c r="I27" s="62">
        <f t="shared" si="0"/>
        <v>235.10000000000036</v>
      </c>
      <c r="J27" s="62"/>
      <c r="K27" s="62">
        <v>7265.1</v>
      </c>
      <c r="L27" s="62">
        <v>7265.1</v>
      </c>
    </row>
    <row r="28" spans="1:12" ht="26.25" customHeight="1" x14ac:dyDescent="0.25">
      <c r="A28" s="56"/>
      <c r="B28" s="57"/>
      <c r="C28" s="61">
        <v>4213</v>
      </c>
      <c r="D28" s="54" t="s">
        <v>39</v>
      </c>
      <c r="E28" s="55">
        <f>E30+E31</f>
        <v>217.6</v>
      </c>
      <c r="F28" s="55">
        <f>F30+F31</f>
        <v>305.5</v>
      </c>
      <c r="G28" s="55">
        <f>G30+G31</f>
        <v>315.7</v>
      </c>
      <c r="H28" s="55">
        <f t="shared" si="1"/>
        <v>10.199999999999989</v>
      </c>
      <c r="I28" s="55">
        <f t="shared" si="0"/>
        <v>98.1</v>
      </c>
      <c r="J28" s="55"/>
      <c r="K28" s="55">
        <f>K30+K31</f>
        <v>315.7</v>
      </c>
      <c r="L28" s="55">
        <f>L30+L31</f>
        <v>315.7</v>
      </c>
    </row>
    <row r="29" spans="1:12" ht="26.25" customHeight="1" x14ac:dyDescent="0.25">
      <c r="A29" s="56"/>
      <c r="B29" s="57"/>
      <c r="C29" s="58"/>
      <c r="D29" s="43" t="s">
        <v>28</v>
      </c>
      <c r="E29" s="62"/>
      <c r="F29" s="62"/>
      <c r="G29" s="62"/>
      <c r="H29" s="62">
        <f t="shared" si="1"/>
        <v>0</v>
      </c>
      <c r="I29" s="62">
        <f t="shared" si="0"/>
        <v>0</v>
      </c>
      <c r="J29" s="62"/>
      <c r="K29" s="62"/>
      <c r="L29" s="62"/>
    </row>
    <row r="30" spans="1:12" ht="26.25" customHeight="1" x14ac:dyDescent="0.25">
      <c r="A30" s="56"/>
      <c r="B30" s="57"/>
      <c r="C30" s="58"/>
      <c r="D30" s="63" t="s">
        <v>40</v>
      </c>
      <c r="E30" s="62">
        <v>217.6</v>
      </c>
      <c r="F30" s="62">
        <v>256.60000000000002</v>
      </c>
      <c r="G30" s="62">
        <v>266.8</v>
      </c>
      <c r="H30" s="62">
        <f t="shared" si="1"/>
        <v>10.199999999999989</v>
      </c>
      <c r="I30" s="62">
        <f t="shared" si="0"/>
        <v>49.200000000000017</v>
      </c>
      <c r="J30" s="62"/>
      <c r="K30" s="62">
        <v>266.8</v>
      </c>
      <c r="L30" s="62">
        <v>266.8</v>
      </c>
    </row>
    <row r="31" spans="1:12" ht="26.25" customHeight="1" x14ac:dyDescent="0.25">
      <c r="A31" s="56"/>
      <c r="B31" s="57"/>
      <c r="C31" s="58"/>
      <c r="D31" s="63" t="s">
        <v>41</v>
      </c>
      <c r="E31" s="62"/>
      <c r="F31" s="62">
        <v>48.9</v>
      </c>
      <c r="G31" s="62">
        <v>48.9</v>
      </c>
      <c r="H31" s="62">
        <f t="shared" si="1"/>
        <v>0</v>
      </c>
      <c r="I31" s="62">
        <f t="shared" si="0"/>
        <v>48.9</v>
      </c>
      <c r="J31" s="62"/>
      <c r="K31" s="62">
        <v>48.9</v>
      </c>
      <c r="L31" s="62">
        <v>48.9</v>
      </c>
    </row>
    <row r="32" spans="1:12" ht="26.25" customHeight="1" x14ac:dyDescent="0.25">
      <c r="A32" s="56"/>
      <c r="B32" s="57"/>
      <c r="C32" s="58">
        <v>4214</v>
      </c>
      <c r="D32" s="64" t="s">
        <v>42</v>
      </c>
      <c r="E32" s="62">
        <v>2487.1999999999998</v>
      </c>
      <c r="F32" s="62">
        <v>3860</v>
      </c>
      <c r="G32" s="62">
        <v>3860</v>
      </c>
      <c r="H32" s="62">
        <f t="shared" si="1"/>
        <v>0</v>
      </c>
      <c r="I32" s="62">
        <f t="shared" si="0"/>
        <v>1372.8000000000002</v>
      </c>
      <c r="J32" s="62"/>
      <c r="K32" s="62">
        <v>3860</v>
      </c>
      <c r="L32" s="62">
        <v>3860</v>
      </c>
    </row>
    <row r="33" spans="1:12" ht="26.25" customHeight="1" x14ac:dyDescent="0.25">
      <c r="A33" s="56"/>
      <c r="B33" s="57"/>
      <c r="C33" s="58">
        <v>4215</v>
      </c>
      <c r="D33" s="64" t="s">
        <v>43</v>
      </c>
      <c r="E33" s="62">
        <v>148</v>
      </c>
      <c r="F33" s="62">
        <v>200</v>
      </c>
      <c r="G33" s="62">
        <v>200</v>
      </c>
      <c r="H33" s="62">
        <f t="shared" si="1"/>
        <v>0</v>
      </c>
      <c r="I33" s="62">
        <f t="shared" si="0"/>
        <v>52</v>
      </c>
      <c r="J33" s="62"/>
      <c r="K33" s="62">
        <v>300</v>
      </c>
      <c r="L33" s="62">
        <v>300</v>
      </c>
    </row>
    <row r="34" spans="1:12" ht="26.25" customHeight="1" x14ac:dyDescent="0.25">
      <c r="A34" s="56"/>
      <c r="B34" s="57"/>
      <c r="C34" s="58">
        <v>4216</v>
      </c>
      <c r="D34" s="64" t="s">
        <v>44</v>
      </c>
      <c r="E34" s="62">
        <v>199.8</v>
      </c>
      <c r="F34" s="62">
        <v>685</v>
      </c>
      <c r="G34" s="62">
        <v>342.5</v>
      </c>
      <c r="H34" s="62">
        <f t="shared" si="1"/>
        <v>-342.5</v>
      </c>
      <c r="I34" s="62">
        <f t="shared" si="0"/>
        <v>142.69999999999999</v>
      </c>
      <c r="J34" s="62"/>
      <c r="K34" s="62">
        <v>685</v>
      </c>
      <c r="L34" s="62">
        <v>685</v>
      </c>
    </row>
    <row r="35" spans="1:12" ht="26.25" customHeight="1" x14ac:dyDescent="0.25">
      <c r="A35" s="56"/>
      <c r="B35" s="57"/>
      <c r="C35" s="58">
        <v>4217</v>
      </c>
      <c r="D35" s="64" t="s">
        <v>45</v>
      </c>
      <c r="E35" s="62"/>
      <c r="F35" s="62"/>
      <c r="G35" s="62"/>
      <c r="H35" s="62">
        <f t="shared" si="1"/>
        <v>0</v>
      </c>
      <c r="I35" s="62">
        <f t="shared" si="0"/>
        <v>0</v>
      </c>
      <c r="J35" s="62"/>
      <c r="K35" s="62"/>
      <c r="L35" s="62"/>
    </row>
    <row r="36" spans="1:12" ht="26.25" customHeight="1" x14ac:dyDescent="0.25">
      <c r="A36" s="56"/>
      <c r="B36" s="57"/>
      <c r="C36" s="61"/>
      <c r="D36" s="54" t="s">
        <v>46</v>
      </c>
      <c r="E36" s="55">
        <f>E38+E39</f>
        <v>7943</v>
      </c>
      <c r="F36" s="55">
        <f>F38+F39</f>
        <v>10290</v>
      </c>
      <c r="G36" s="55">
        <f>G38+G39</f>
        <v>10300</v>
      </c>
      <c r="H36" s="55">
        <f t="shared" si="1"/>
        <v>10</v>
      </c>
      <c r="I36" s="55">
        <f t="shared" si="0"/>
        <v>2357</v>
      </c>
      <c r="J36" s="55"/>
      <c r="K36" s="55">
        <f>K38+K39</f>
        <v>10300</v>
      </c>
      <c r="L36" s="55">
        <f>L38+L39</f>
        <v>10300</v>
      </c>
    </row>
    <row r="37" spans="1:12" ht="26.25" customHeight="1" x14ac:dyDescent="0.25">
      <c r="A37" s="56"/>
      <c r="B37" s="57"/>
      <c r="C37" s="58"/>
      <c r="D37" s="43" t="s">
        <v>28</v>
      </c>
      <c r="E37" s="44"/>
      <c r="F37" s="44"/>
      <c r="G37" s="44"/>
      <c r="H37" s="44">
        <f t="shared" si="1"/>
        <v>0</v>
      </c>
      <c r="I37" s="44">
        <f t="shared" si="0"/>
        <v>0</v>
      </c>
      <c r="J37" s="44"/>
      <c r="K37" s="44"/>
      <c r="L37" s="44"/>
    </row>
    <row r="38" spans="1:12" ht="26.25" customHeight="1" x14ac:dyDescent="0.25">
      <c r="A38" s="56"/>
      <c r="B38" s="57"/>
      <c r="C38" s="58">
        <v>4221</v>
      </c>
      <c r="D38" s="43" t="s">
        <v>47</v>
      </c>
      <c r="E38" s="44">
        <v>7943</v>
      </c>
      <c r="F38" s="44">
        <v>10290</v>
      </c>
      <c r="G38" s="44">
        <v>10300</v>
      </c>
      <c r="H38" s="44">
        <f t="shared" si="1"/>
        <v>10</v>
      </c>
      <c r="I38" s="44">
        <f t="shared" si="0"/>
        <v>2357</v>
      </c>
      <c r="J38" s="44"/>
      <c r="K38" s="44">
        <v>10300</v>
      </c>
      <c r="L38" s="44">
        <v>10300</v>
      </c>
    </row>
    <row r="39" spans="1:12" ht="26.25" customHeight="1" x14ac:dyDescent="0.25">
      <c r="A39" s="56"/>
      <c r="B39" s="57"/>
      <c r="C39" s="58">
        <v>4222</v>
      </c>
      <c r="D39" s="43" t="s">
        <v>48</v>
      </c>
      <c r="E39" s="44"/>
      <c r="F39" s="44"/>
      <c r="G39" s="44"/>
      <c r="H39" s="44">
        <f t="shared" si="1"/>
        <v>0</v>
      </c>
      <c r="I39" s="44">
        <f t="shared" si="0"/>
        <v>0</v>
      </c>
      <c r="J39" s="44"/>
      <c r="K39" s="44"/>
      <c r="L39" s="44"/>
    </row>
    <row r="40" spans="1:12" ht="26.25" customHeight="1" x14ac:dyDescent="0.25">
      <c r="A40" s="56"/>
      <c r="B40" s="57"/>
      <c r="C40" s="58">
        <v>4231</v>
      </c>
      <c r="D40" s="45" t="s">
        <v>49</v>
      </c>
      <c r="E40" s="44"/>
      <c r="F40" s="44"/>
      <c r="G40" s="44"/>
      <c r="H40" s="44">
        <f t="shared" si="1"/>
        <v>0</v>
      </c>
      <c r="I40" s="44">
        <f t="shared" si="0"/>
        <v>0</v>
      </c>
      <c r="J40" s="44"/>
      <c r="K40" s="44"/>
      <c r="L40" s="44"/>
    </row>
    <row r="41" spans="1:12" ht="26.25" customHeight="1" x14ac:dyDescent="0.3">
      <c r="A41" s="56"/>
      <c r="B41" s="57"/>
      <c r="C41" s="58">
        <v>4232</v>
      </c>
      <c r="D41" s="45" t="s">
        <v>50</v>
      </c>
      <c r="E41" s="44">
        <v>2479</v>
      </c>
      <c r="F41" s="44">
        <v>2480</v>
      </c>
      <c r="G41" s="44">
        <v>2480</v>
      </c>
      <c r="H41" s="44">
        <f t="shared" si="1"/>
        <v>0</v>
      </c>
      <c r="I41" s="44">
        <f t="shared" si="0"/>
        <v>1</v>
      </c>
      <c r="J41" s="65"/>
      <c r="K41" s="44">
        <v>2480</v>
      </c>
      <c r="L41" s="44">
        <v>2480</v>
      </c>
    </row>
    <row r="42" spans="1:12" ht="26.25" customHeight="1" x14ac:dyDescent="0.3">
      <c r="A42" s="56"/>
      <c r="B42" s="57"/>
      <c r="C42" s="58">
        <v>4233</v>
      </c>
      <c r="D42" s="45" t="s">
        <v>51</v>
      </c>
      <c r="E42" s="44"/>
      <c r="F42" s="44"/>
      <c r="G42" s="44"/>
      <c r="H42" s="44">
        <f t="shared" si="1"/>
        <v>0</v>
      </c>
      <c r="I42" s="44">
        <f t="shared" si="0"/>
        <v>0</v>
      </c>
      <c r="J42" s="65"/>
      <c r="K42" s="44"/>
      <c r="L42" s="44"/>
    </row>
    <row r="43" spans="1:12" ht="26.25" customHeight="1" x14ac:dyDescent="0.25">
      <c r="A43" s="56"/>
      <c r="B43" s="57"/>
      <c r="C43" s="58">
        <v>4234</v>
      </c>
      <c r="D43" s="45" t="s">
        <v>52</v>
      </c>
      <c r="E43" s="62">
        <v>31</v>
      </c>
      <c r="F43" s="62">
        <v>200</v>
      </c>
      <c r="G43" s="62">
        <v>200</v>
      </c>
      <c r="H43" s="62">
        <f t="shared" si="1"/>
        <v>0</v>
      </c>
      <c r="I43" s="62">
        <f t="shared" si="0"/>
        <v>169</v>
      </c>
      <c r="J43" s="62"/>
      <c r="K43" s="62">
        <v>200</v>
      </c>
      <c r="L43" s="62">
        <v>200</v>
      </c>
    </row>
    <row r="44" spans="1:12" ht="26.25" customHeight="1" x14ac:dyDescent="0.25">
      <c r="A44" s="56"/>
      <c r="B44" s="57"/>
      <c r="C44" s="58">
        <v>4235</v>
      </c>
      <c r="D44" s="45" t="s">
        <v>53</v>
      </c>
      <c r="E44" s="62">
        <v>3000</v>
      </c>
      <c r="F44" s="62">
        <v>15000</v>
      </c>
      <c r="G44" s="62">
        <v>14000</v>
      </c>
      <c r="H44" s="62">
        <f t="shared" si="1"/>
        <v>-1000</v>
      </c>
      <c r="I44" s="62">
        <f t="shared" si="0"/>
        <v>11000</v>
      </c>
      <c r="J44" s="62"/>
      <c r="K44" s="62">
        <v>14000</v>
      </c>
      <c r="L44" s="62">
        <v>14000</v>
      </c>
    </row>
    <row r="45" spans="1:12" ht="26.25" customHeight="1" x14ac:dyDescent="0.25">
      <c r="A45" s="56"/>
      <c r="B45" s="57"/>
      <c r="C45" s="58">
        <v>4236</v>
      </c>
      <c r="D45" s="45" t="s">
        <v>54</v>
      </c>
      <c r="E45" s="62"/>
      <c r="F45" s="62"/>
      <c r="G45" s="62"/>
      <c r="H45" s="62">
        <f t="shared" si="1"/>
        <v>0</v>
      </c>
      <c r="I45" s="62">
        <f t="shared" si="0"/>
        <v>0</v>
      </c>
      <c r="J45" s="62"/>
      <c r="K45" s="62"/>
      <c r="L45" s="62"/>
    </row>
    <row r="46" spans="1:12" ht="26.25" customHeight="1" x14ac:dyDescent="0.25">
      <c r="A46" s="56"/>
      <c r="B46" s="57"/>
      <c r="C46" s="58">
        <v>4237</v>
      </c>
      <c r="D46" s="45" t="s">
        <v>55</v>
      </c>
      <c r="E46" s="62">
        <v>1300</v>
      </c>
      <c r="F46" s="62">
        <v>300</v>
      </c>
      <c r="G46" s="62">
        <v>1000</v>
      </c>
      <c r="H46" s="62">
        <f t="shared" si="1"/>
        <v>700</v>
      </c>
      <c r="I46" s="62">
        <f t="shared" si="0"/>
        <v>-300</v>
      </c>
      <c r="J46" s="62"/>
      <c r="K46" s="62">
        <v>1500</v>
      </c>
      <c r="L46" s="62">
        <v>1500</v>
      </c>
    </row>
    <row r="47" spans="1:12" ht="26.25" customHeight="1" x14ac:dyDescent="0.25">
      <c r="A47" s="56"/>
      <c r="B47" s="57"/>
      <c r="C47" s="58">
        <v>4239</v>
      </c>
      <c r="D47" s="38" t="s">
        <v>56</v>
      </c>
      <c r="E47" s="39">
        <v>0</v>
      </c>
      <c r="F47" s="39">
        <v>100</v>
      </c>
      <c r="G47" s="39">
        <v>100</v>
      </c>
      <c r="H47" s="39">
        <f t="shared" si="1"/>
        <v>0</v>
      </c>
      <c r="I47" s="39">
        <f t="shared" si="0"/>
        <v>100</v>
      </c>
      <c r="J47" s="39"/>
      <c r="K47" s="39">
        <v>100</v>
      </c>
      <c r="L47" s="39">
        <v>100</v>
      </c>
    </row>
    <row r="48" spans="1:12" ht="26.25" customHeight="1" x14ac:dyDescent="0.25">
      <c r="A48" s="56"/>
      <c r="B48" s="57"/>
      <c r="C48" s="58">
        <v>4241</v>
      </c>
      <c r="D48" s="45" t="s">
        <v>57</v>
      </c>
      <c r="E48" s="62">
        <v>169.4</v>
      </c>
      <c r="F48" s="62">
        <v>170</v>
      </c>
      <c r="G48" s="62">
        <v>170</v>
      </c>
      <c r="H48" s="62">
        <f t="shared" si="1"/>
        <v>0</v>
      </c>
      <c r="I48" s="62">
        <f t="shared" si="0"/>
        <v>0.59999999999999432</v>
      </c>
      <c r="J48" s="62"/>
      <c r="K48" s="62">
        <v>170</v>
      </c>
      <c r="L48" s="62">
        <v>170</v>
      </c>
    </row>
    <row r="49" spans="1:12" ht="26.25" customHeight="1" x14ac:dyDescent="0.25">
      <c r="A49" s="56"/>
      <c r="B49" s="57"/>
      <c r="C49" s="58">
        <v>4251</v>
      </c>
      <c r="D49" s="38" t="s">
        <v>58</v>
      </c>
      <c r="E49" s="39">
        <v>0</v>
      </c>
      <c r="F49" s="39">
        <v>1000</v>
      </c>
      <c r="G49" s="39">
        <v>1000</v>
      </c>
      <c r="H49" s="39">
        <f t="shared" si="1"/>
        <v>0</v>
      </c>
      <c r="I49" s="39">
        <f t="shared" si="0"/>
        <v>1000</v>
      </c>
      <c r="J49" s="39"/>
      <c r="K49" s="39">
        <v>1000</v>
      </c>
      <c r="L49" s="39">
        <v>1000</v>
      </c>
    </row>
    <row r="50" spans="1:12" ht="26.25" customHeight="1" x14ac:dyDescent="0.25">
      <c r="A50" s="56"/>
      <c r="B50" s="57"/>
      <c r="C50" s="61">
        <v>4252</v>
      </c>
      <c r="D50" s="54" t="s">
        <v>59</v>
      </c>
      <c r="E50" s="55">
        <f>E52+E53</f>
        <v>1573.7</v>
      </c>
      <c r="F50" s="55">
        <f>F52+F53</f>
        <v>2190</v>
      </c>
      <c r="G50" s="55">
        <f>G52+G53</f>
        <v>2453</v>
      </c>
      <c r="H50" s="55">
        <f t="shared" si="1"/>
        <v>263</v>
      </c>
      <c r="I50" s="55">
        <f t="shared" si="0"/>
        <v>879.3</v>
      </c>
      <c r="J50" s="55"/>
      <c r="K50" s="55">
        <f>K52+K53</f>
        <v>2790</v>
      </c>
      <c r="L50" s="55">
        <f>L52+L53</f>
        <v>2790</v>
      </c>
    </row>
    <row r="51" spans="1:12" ht="26.25" customHeight="1" x14ac:dyDescent="0.25">
      <c r="A51" s="56"/>
      <c r="B51" s="57"/>
      <c r="C51" s="58"/>
      <c r="D51" s="43" t="s">
        <v>28</v>
      </c>
      <c r="E51" s="39"/>
      <c r="F51" s="39"/>
      <c r="G51" s="39"/>
      <c r="H51" s="39">
        <f t="shared" si="1"/>
        <v>0</v>
      </c>
      <c r="I51" s="39">
        <f t="shared" si="0"/>
        <v>0</v>
      </c>
      <c r="J51" s="39"/>
      <c r="K51" s="39"/>
      <c r="L51" s="39"/>
    </row>
    <row r="52" spans="1:12" ht="26.25" customHeight="1" x14ac:dyDescent="0.25">
      <c r="A52" s="56"/>
      <c r="B52" s="57"/>
      <c r="C52" s="58"/>
      <c r="D52" s="66" t="s">
        <v>60</v>
      </c>
      <c r="E52" s="39">
        <v>953.7</v>
      </c>
      <c r="F52" s="39">
        <v>1570</v>
      </c>
      <c r="G52" s="39">
        <v>1703</v>
      </c>
      <c r="H52" s="39">
        <f t="shared" si="1"/>
        <v>133</v>
      </c>
      <c r="I52" s="39">
        <f t="shared" si="0"/>
        <v>749.3</v>
      </c>
      <c r="J52" s="39"/>
      <c r="K52" s="39">
        <v>1990</v>
      </c>
      <c r="L52" s="39">
        <v>1990</v>
      </c>
    </row>
    <row r="53" spans="1:12" ht="26.25" customHeight="1" x14ac:dyDescent="0.25">
      <c r="A53" s="56"/>
      <c r="B53" s="57"/>
      <c r="C53" s="58"/>
      <c r="D53" s="66" t="s">
        <v>61</v>
      </c>
      <c r="E53" s="39">
        <v>620</v>
      </c>
      <c r="F53" s="39">
        <v>620</v>
      </c>
      <c r="G53" s="39">
        <v>750</v>
      </c>
      <c r="H53" s="39">
        <f t="shared" si="1"/>
        <v>130</v>
      </c>
      <c r="I53" s="39">
        <f t="shared" si="0"/>
        <v>130</v>
      </c>
      <c r="J53" s="39"/>
      <c r="K53" s="39">
        <v>800</v>
      </c>
      <c r="L53" s="39">
        <v>800</v>
      </c>
    </row>
    <row r="54" spans="1:12" ht="26.25" customHeight="1" x14ac:dyDescent="0.25">
      <c r="A54" s="56"/>
      <c r="B54" s="57"/>
      <c r="C54" s="61">
        <v>4261</v>
      </c>
      <c r="D54" s="54" t="s">
        <v>62</v>
      </c>
      <c r="E54" s="55">
        <f>E56+E57</f>
        <v>1819.9</v>
      </c>
      <c r="F54" s="55">
        <f>F56+F57</f>
        <v>2340</v>
      </c>
      <c r="G54" s="55">
        <f>G56+G57</f>
        <v>2392</v>
      </c>
      <c r="H54" s="55">
        <f t="shared" si="1"/>
        <v>52</v>
      </c>
      <c r="I54" s="55">
        <f t="shared" si="0"/>
        <v>572.09999999999991</v>
      </c>
      <c r="J54" s="55"/>
      <c r="K54" s="55">
        <f>K56+K57</f>
        <v>2392</v>
      </c>
      <c r="L54" s="55">
        <f>L56+L57</f>
        <v>2392</v>
      </c>
    </row>
    <row r="55" spans="1:12" ht="26.25" customHeight="1" x14ac:dyDescent="0.25">
      <c r="A55" s="56"/>
      <c r="B55" s="57"/>
      <c r="C55" s="58"/>
      <c r="D55" s="43" t="s">
        <v>28</v>
      </c>
      <c r="E55" s="62"/>
      <c r="F55" s="62"/>
      <c r="G55" s="62"/>
      <c r="H55" s="62">
        <f t="shared" si="1"/>
        <v>0</v>
      </c>
      <c r="I55" s="62">
        <f t="shared" si="0"/>
        <v>0</v>
      </c>
      <c r="J55" s="62"/>
      <c r="K55" s="62"/>
      <c r="L55" s="62"/>
    </row>
    <row r="56" spans="1:12" ht="26.25" customHeight="1" x14ac:dyDescent="0.25">
      <c r="A56" s="56"/>
      <c r="B56" s="57"/>
      <c r="C56" s="58"/>
      <c r="D56" s="43" t="s">
        <v>63</v>
      </c>
      <c r="E56" s="62">
        <v>1819.9</v>
      </c>
      <c r="F56" s="62">
        <v>2340</v>
      </c>
      <c r="G56" s="62">
        <v>2392</v>
      </c>
      <c r="H56" s="62">
        <f t="shared" si="1"/>
        <v>52</v>
      </c>
      <c r="I56" s="62">
        <f t="shared" si="0"/>
        <v>572.09999999999991</v>
      </c>
      <c r="J56" s="62"/>
      <c r="K56" s="62">
        <v>2392</v>
      </c>
      <c r="L56" s="62">
        <v>2392</v>
      </c>
    </row>
    <row r="57" spans="1:12" ht="26.25" customHeight="1" x14ac:dyDescent="0.25">
      <c r="A57" s="56"/>
      <c r="B57" s="57"/>
      <c r="C57" s="58"/>
      <c r="D57" s="43" t="s">
        <v>64</v>
      </c>
      <c r="E57" s="62"/>
      <c r="F57" s="62"/>
      <c r="G57" s="62"/>
      <c r="H57" s="62">
        <f t="shared" si="1"/>
        <v>0</v>
      </c>
      <c r="I57" s="62">
        <f t="shared" si="0"/>
        <v>0</v>
      </c>
      <c r="J57" s="62"/>
      <c r="K57" s="62"/>
      <c r="L57" s="62"/>
    </row>
    <row r="58" spans="1:12" ht="26.25" customHeight="1" x14ac:dyDescent="0.25">
      <c r="A58" s="56"/>
      <c r="B58" s="57"/>
      <c r="C58" s="58">
        <v>4262</v>
      </c>
      <c r="D58" s="45" t="s">
        <v>65</v>
      </c>
      <c r="E58" s="62"/>
      <c r="F58" s="62"/>
      <c r="G58" s="62"/>
      <c r="H58" s="62">
        <f t="shared" si="1"/>
        <v>0</v>
      </c>
      <c r="I58" s="62">
        <f t="shared" si="0"/>
        <v>0</v>
      </c>
      <c r="J58" s="62"/>
      <c r="K58" s="62"/>
      <c r="L58" s="62"/>
    </row>
    <row r="59" spans="1:12" ht="26.25" customHeight="1" x14ac:dyDescent="0.25">
      <c r="A59" s="56"/>
      <c r="B59" s="57"/>
      <c r="C59" s="58">
        <v>4264</v>
      </c>
      <c r="D59" s="45" t="s">
        <v>66</v>
      </c>
      <c r="E59" s="62">
        <v>4007.9</v>
      </c>
      <c r="F59" s="62">
        <v>4375</v>
      </c>
      <c r="G59" s="62">
        <v>5100</v>
      </c>
      <c r="H59" s="62">
        <f t="shared" si="1"/>
        <v>725</v>
      </c>
      <c r="I59" s="62">
        <f t="shared" si="0"/>
        <v>1092.0999999999999</v>
      </c>
      <c r="J59" s="62"/>
      <c r="K59" s="62">
        <v>5100</v>
      </c>
      <c r="L59" s="62">
        <v>5100</v>
      </c>
    </row>
    <row r="60" spans="1:12" ht="26.25" customHeight="1" x14ac:dyDescent="0.25">
      <c r="A60" s="56"/>
      <c r="B60" s="57"/>
      <c r="C60" s="58">
        <v>4266</v>
      </c>
      <c r="D60" s="45" t="s">
        <v>67</v>
      </c>
      <c r="E60" s="62">
        <v>225</v>
      </c>
      <c r="F60" s="62">
        <v>0</v>
      </c>
      <c r="G60" s="62"/>
      <c r="H60" s="62">
        <f t="shared" si="1"/>
        <v>0</v>
      </c>
      <c r="I60" s="62">
        <f t="shared" si="0"/>
        <v>-225</v>
      </c>
      <c r="J60" s="62"/>
      <c r="K60" s="62"/>
      <c r="L60" s="62"/>
    </row>
    <row r="61" spans="1:12" ht="26.25" customHeight="1" x14ac:dyDescent="0.25">
      <c r="A61" s="56"/>
      <c r="B61" s="57"/>
      <c r="C61" s="58">
        <v>4267</v>
      </c>
      <c r="D61" s="45" t="s">
        <v>68</v>
      </c>
      <c r="E61" s="62">
        <v>5786.2</v>
      </c>
      <c r="F61" s="62">
        <v>612</v>
      </c>
      <c r="G61" s="62">
        <v>650</v>
      </c>
      <c r="H61" s="62">
        <f t="shared" si="1"/>
        <v>38</v>
      </c>
      <c r="I61" s="62">
        <f t="shared" si="0"/>
        <v>-5136.2</v>
      </c>
      <c r="J61" s="62"/>
      <c r="K61" s="62">
        <v>650</v>
      </c>
      <c r="L61" s="62">
        <v>650</v>
      </c>
    </row>
    <row r="62" spans="1:12" ht="26.25" customHeight="1" x14ac:dyDescent="0.25">
      <c r="A62" s="56"/>
      <c r="B62" s="57"/>
      <c r="C62" s="58">
        <v>4269</v>
      </c>
      <c r="D62" s="45" t="s">
        <v>69</v>
      </c>
      <c r="E62" s="62"/>
      <c r="F62" s="62"/>
      <c r="G62" s="62"/>
      <c r="H62" s="62">
        <f t="shared" si="1"/>
        <v>0</v>
      </c>
      <c r="I62" s="62">
        <f t="shared" si="0"/>
        <v>0</v>
      </c>
      <c r="J62" s="62"/>
      <c r="K62" s="62"/>
      <c r="L62" s="62"/>
    </row>
    <row r="63" spans="1:12" ht="26.25" customHeight="1" x14ac:dyDescent="0.25">
      <c r="A63" s="56"/>
      <c r="B63" s="57"/>
      <c r="C63" s="58">
        <v>4511</v>
      </c>
      <c r="D63" s="38" t="s">
        <v>70</v>
      </c>
      <c r="E63" s="62"/>
      <c r="F63" s="62"/>
      <c r="G63" s="62"/>
      <c r="H63" s="62">
        <f t="shared" si="1"/>
        <v>0</v>
      </c>
      <c r="I63" s="62">
        <f t="shared" si="0"/>
        <v>0</v>
      </c>
      <c r="J63" s="62"/>
      <c r="K63" s="62"/>
      <c r="L63" s="62"/>
    </row>
    <row r="64" spans="1:12" ht="26.25" customHeight="1" x14ac:dyDescent="0.3">
      <c r="A64" s="56"/>
      <c r="B64" s="57"/>
      <c r="C64" s="58">
        <v>4621</v>
      </c>
      <c r="D64" s="38" t="s">
        <v>71</v>
      </c>
      <c r="E64" s="62"/>
      <c r="F64" s="62"/>
      <c r="G64" s="62"/>
      <c r="H64" s="62">
        <f t="shared" si="1"/>
        <v>0</v>
      </c>
      <c r="I64" s="62">
        <f t="shared" si="0"/>
        <v>0</v>
      </c>
      <c r="J64" s="67"/>
      <c r="K64" s="62"/>
      <c r="L64" s="62"/>
    </row>
    <row r="65" spans="1:12" ht="26.25" customHeight="1" x14ac:dyDescent="0.3">
      <c r="A65" s="56"/>
      <c r="B65" s="57"/>
      <c r="C65" s="58">
        <v>4631</v>
      </c>
      <c r="D65" s="38" t="s">
        <v>72</v>
      </c>
      <c r="E65" s="62"/>
      <c r="F65" s="62"/>
      <c r="G65" s="62"/>
      <c r="H65" s="62">
        <f t="shared" si="1"/>
        <v>0</v>
      </c>
      <c r="I65" s="62">
        <f t="shared" si="0"/>
        <v>0</v>
      </c>
      <c r="J65" s="67"/>
      <c r="K65" s="62"/>
      <c r="L65" s="62"/>
    </row>
    <row r="66" spans="1:12" ht="26.25" customHeight="1" x14ac:dyDescent="0.25">
      <c r="A66" s="56"/>
      <c r="B66" s="57"/>
      <c r="C66" s="58">
        <v>4632</v>
      </c>
      <c r="D66" s="38" t="s">
        <v>73</v>
      </c>
      <c r="E66" s="62"/>
      <c r="F66" s="62"/>
      <c r="G66" s="62"/>
      <c r="H66" s="62">
        <f t="shared" si="1"/>
        <v>0</v>
      </c>
      <c r="I66" s="62">
        <f t="shared" si="0"/>
        <v>0</v>
      </c>
      <c r="J66" s="62"/>
      <c r="K66" s="62"/>
      <c r="L66" s="62"/>
    </row>
    <row r="67" spans="1:12" ht="26.25" customHeight="1" x14ac:dyDescent="0.25">
      <c r="A67" s="56"/>
      <c r="B67" s="57"/>
      <c r="C67" s="58" t="s">
        <v>74</v>
      </c>
      <c r="D67" s="38" t="s">
        <v>75</v>
      </c>
      <c r="E67" s="62"/>
      <c r="F67" s="62"/>
      <c r="G67" s="62"/>
      <c r="H67" s="62"/>
      <c r="I67" s="62"/>
      <c r="J67" s="62"/>
      <c r="K67" s="62"/>
      <c r="L67" s="62"/>
    </row>
    <row r="68" spans="1:12" ht="26.25" customHeight="1" x14ac:dyDescent="0.25">
      <c r="A68" s="56"/>
      <c r="B68" s="57"/>
      <c r="C68" s="58">
        <v>4638</v>
      </c>
      <c r="D68" s="38" t="s">
        <v>76</v>
      </c>
      <c r="E68" s="62"/>
      <c r="F68" s="62"/>
      <c r="G68" s="62"/>
      <c r="H68" s="62">
        <f t="shared" si="1"/>
        <v>0</v>
      </c>
      <c r="I68" s="62">
        <f t="shared" si="0"/>
        <v>0</v>
      </c>
      <c r="J68" s="62"/>
      <c r="K68" s="62"/>
      <c r="L68" s="62"/>
    </row>
    <row r="69" spans="1:12" ht="26.25" customHeight="1" x14ac:dyDescent="0.25">
      <c r="A69" s="56"/>
      <c r="B69" s="57"/>
      <c r="C69" s="58" t="s">
        <v>77</v>
      </c>
      <c r="D69" s="38" t="s">
        <v>78</v>
      </c>
      <c r="E69" s="62"/>
      <c r="F69" s="62"/>
      <c r="G69" s="62"/>
      <c r="H69" s="62">
        <f t="shared" si="1"/>
        <v>0</v>
      </c>
      <c r="I69" s="62">
        <f t="shared" si="0"/>
        <v>0</v>
      </c>
      <c r="J69" s="62"/>
      <c r="K69" s="62"/>
      <c r="L69" s="62"/>
    </row>
    <row r="70" spans="1:12" ht="26.25" customHeight="1" x14ac:dyDescent="0.25">
      <c r="A70" s="56"/>
      <c r="B70" s="57"/>
      <c r="C70" s="58" t="s">
        <v>79</v>
      </c>
      <c r="D70" s="38" t="s">
        <v>80</v>
      </c>
      <c r="E70" s="62"/>
      <c r="F70" s="62"/>
      <c r="G70" s="62"/>
      <c r="H70" s="62">
        <f>+G70-F70</f>
        <v>0</v>
      </c>
      <c r="I70" s="62">
        <f>G70-E70</f>
        <v>0</v>
      </c>
      <c r="J70" s="62"/>
      <c r="K70" s="62"/>
      <c r="L70" s="62"/>
    </row>
    <row r="71" spans="1:12" ht="26.25" customHeight="1" x14ac:dyDescent="0.25">
      <c r="A71" s="56"/>
      <c r="B71" s="57"/>
      <c r="C71" s="58">
        <v>4729</v>
      </c>
      <c r="D71" s="45" t="s">
        <v>81</v>
      </c>
      <c r="E71" s="68">
        <v>30000</v>
      </c>
      <c r="F71" s="68">
        <v>30000</v>
      </c>
      <c r="G71" s="62">
        <v>50000</v>
      </c>
      <c r="H71" s="62">
        <f t="shared" si="1"/>
        <v>20000</v>
      </c>
      <c r="I71" s="62">
        <f t="shared" si="0"/>
        <v>20000</v>
      </c>
      <c r="J71" s="68"/>
      <c r="K71" s="62">
        <v>50000</v>
      </c>
      <c r="L71" s="62">
        <v>50000</v>
      </c>
    </row>
    <row r="72" spans="1:12" ht="26.25" customHeight="1" x14ac:dyDescent="0.25">
      <c r="A72" s="56"/>
      <c r="B72" s="57"/>
      <c r="C72" s="58">
        <v>4822</v>
      </c>
      <c r="D72" s="45" t="s">
        <v>82</v>
      </c>
      <c r="E72" s="68"/>
      <c r="F72" s="68"/>
      <c r="G72" s="62"/>
      <c r="H72" s="62">
        <f t="shared" si="1"/>
        <v>0</v>
      </c>
      <c r="I72" s="62">
        <f t="shared" si="0"/>
        <v>0</v>
      </c>
      <c r="J72" s="68"/>
      <c r="K72" s="62"/>
      <c r="L72" s="62"/>
    </row>
    <row r="73" spans="1:12" ht="26.25" customHeight="1" x14ac:dyDescent="0.25">
      <c r="A73" s="56"/>
      <c r="B73" s="57"/>
      <c r="C73" s="61">
        <v>4823</v>
      </c>
      <c r="D73" s="54" t="s">
        <v>83</v>
      </c>
      <c r="E73" s="55">
        <f>E75+E76+E77</f>
        <v>168.9</v>
      </c>
      <c r="F73" s="55">
        <f>F75+F76+F77</f>
        <v>212</v>
      </c>
      <c r="G73" s="55">
        <f>G75+G76+G77</f>
        <v>473</v>
      </c>
      <c r="H73" s="55">
        <f t="shared" si="1"/>
        <v>261</v>
      </c>
      <c r="I73" s="55">
        <f t="shared" si="0"/>
        <v>304.10000000000002</v>
      </c>
      <c r="J73" s="55"/>
      <c r="K73" s="55">
        <f>K75+K76+K77</f>
        <v>473</v>
      </c>
      <c r="L73" s="55">
        <f>L75+L76+L77</f>
        <v>473</v>
      </c>
    </row>
    <row r="74" spans="1:12" ht="26.25" customHeight="1" x14ac:dyDescent="0.25">
      <c r="A74" s="56"/>
      <c r="B74" s="57"/>
      <c r="C74" s="58"/>
      <c r="D74" s="43" t="s">
        <v>28</v>
      </c>
      <c r="E74" s="68"/>
      <c r="F74" s="68"/>
      <c r="G74" s="62"/>
      <c r="H74" s="62">
        <f t="shared" si="1"/>
        <v>0</v>
      </c>
      <c r="I74" s="62">
        <f t="shared" ref="I74:I82" si="2">G74-E74</f>
        <v>0</v>
      </c>
      <c r="J74" s="68"/>
      <c r="K74" s="62"/>
      <c r="L74" s="62"/>
    </row>
    <row r="75" spans="1:12" ht="26.25" customHeight="1" x14ac:dyDescent="0.25">
      <c r="A75" s="56"/>
      <c r="B75" s="57"/>
      <c r="C75" s="58"/>
      <c r="D75" s="43" t="s">
        <v>84</v>
      </c>
      <c r="E75" s="68">
        <v>24.9</v>
      </c>
      <c r="F75" s="62">
        <v>55</v>
      </c>
      <c r="G75" s="62">
        <v>88</v>
      </c>
      <c r="H75" s="62">
        <f t="shared" ref="H75:H82" si="3">+G75-F75</f>
        <v>33</v>
      </c>
      <c r="I75" s="62">
        <f t="shared" si="2"/>
        <v>63.1</v>
      </c>
      <c r="J75" s="68"/>
      <c r="K75" s="62">
        <v>88</v>
      </c>
      <c r="L75" s="62">
        <v>88</v>
      </c>
    </row>
    <row r="76" spans="1:12" ht="26.25" customHeight="1" x14ac:dyDescent="0.25">
      <c r="A76" s="56"/>
      <c r="B76" s="57"/>
      <c r="C76" s="58"/>
      <c r="D76" s="43" t="s">
        <v>85</v>
      </c>
      <c r="E76" s="68">
        <v>144</v>
      </c>
      <c r="F76" s="62">
        <v>144</v>
      </c>
      <c r="G76" s="62">
        <v>168</v>
      </c>
      <c r="H76" s="62">
        <f t="shared" si="3"/>
        <v>24</v>
      </c>
      <c r="I76" s="62">
        <f t="shared" si="2"/>
        <v>24</v>
      </c>
      <c r="J76" s="68"/>
      <c r="K76" s="62">
        <v>168</v>
      </c>
      <c r="L76" s="62">
        <v>168</v>
      </c>
    </row>
    <row r="77" spans="1:12" ht="26.25" customHeight="1" x14ac:dyDescent="0.25">
      <c r="A77" s="56"/>
      <c r="B77" s="57"/>
      <c r="C77" s="58"/>
      <c r="D77" s="43" t="s">
        <v>86</v>
      </c>
      <c r="E77" s="68"/>
      <c r="F77" s="62">
        <v>13</v>
      </c>
      <c r="G77" s="62">
        <v>217</v>
      </c>
      <c r="H77" s="62">
        <f t="shared" si="3"/>
        <v>204</v>
      </c>
      <c r="I77" s="62">
        <f t="shared" si="2"/>
        <v>217</v>
      </c>
      <c r="J77" s="68"/>
      <c r="K77" s="62">
        <v>217</v>
      </c>
      <c r="L77" s="62">
        <v>217</v>
      </c>
    </row>
    <row r="78" spans="1:12" ht="26.25" customHeight="1" x14ac:dyDescent="0.25">
      <c r="A78" s="56"/>
      <c r="B78" s="57"/>
      <c r="C78" s="58" t="s">
        <v>87</v>
      </c>
      <c r="D78" s="45" t="s">
        <v>88</v>
      </c>
      <c r="E78" s="68"/>
      <c r="F78" s="68"/>
      <c r="G78" s="62"/>
      <c r="H78" s="62">
        <f t="shared" si="3"/>
        <v>0</v>
      </c>
      <c r="I78" s="62">
        <f t="shared" si="2"/>
        <v>0</v>
      </c>
      <c r="J78" s="68"/>
      <c r="K78" s="62"/>
      <c r="L78" s="62"/>
    </row>
    <row r="79" spans="1:12" ht="26.25" customHeight="1" x14ac:dyDescent="0.25">
      <c r="A79" s="56"/>
      <c r="B79" s="57"/>
      <c r="C79" s="58">
        <v>4831</v>
      </c>
      <c r="D79" s="38" t="s">
        <v>89</v>
      </c>
      <c r="E79" s="68"/>
      <c r="F79" s="68"/>
      <c r="G79" s="62"/>
      <c r="H79" s="62">
        <f>+G79-F79</f>
        <v>0</v>
      </c>
      <c r="I79" s="62">
        <f>G79-E79</f>
        <v>0</v>
      </c>
      <c r="J79" s="68"/>
      <c r="K79" s="62"/>
      <c r="L79" s="62"/>
    </row>
    <row r="80" spans="1:12" ht="26.25" customHeight="1" x14ac:dyDescent="0.25">
      <c r="A80" s="56"/>
      <c r="B80" s="57"/>
      <c r="C80" s="58">
        <v>4851</v>
      </c>
      <c r="D80" s="38" t="s">
        <v>90</v>
      </c>
      <c r="E80" s="68"/>
      <c r="F80" s="68"/>
      <c r="G80" s="62"/>
      <c r="H80" s="62">
        <f>+G80-F80</f>
        <v>0</v>
      </c>
      <c r="I80" s="62">
        <f>G80-E80</f>
        <v>0</v>
      </c>
      <c r="J80" s="68"/>
      <c r="K80" s="62"/>
      <c r="L80" s="62"/>
    </row>
    <row r="81" spans="1:12" ht="26.25" customHeight="1" x14ac:dyDescent="0.25">
      <c r="A81" s="56"/>
      <c r="B81" s="57"/>
      <c r="C81" s="58">
        <v>4861</v>
      </c>
      <c r="D81" s="45" t="s">
        <v>91</v>
      </c>
      <c r="E81" s="68"/>
      <c r="F81" s="68"/>
      <c r="G81" s="62"/>
      <c r="H81" s="62">
        <f t="shared" si="3"/>
        <v>0</v>
      </c>
      <c r="I81" s="62">
        <f t="shared" si="2"/>
        <v>0</v>
      </c>
      <c r="J81" s="68"/>
      <c r="K81" s="62"/>
      <c r="L81" s="62"/>
    </row>
    <row r="82" spans="1:12" ht="26.25" customHeight="1" x14ac:dyDescent="0.25">
      <c r="A82" s="69"/>
      <c r="B82" s="70"/>
      <c r="C82" s="58">
        <v>4891</v>
      </c>
      <c r="D82" s="45" t="s">
        <v>92</v>
      </c>
      <c r="E82" s="62"/>
      <c r="F82" s="62"/>
      <c r="G82" s="62"/>
      <c r="H82" s="62">
        <f t="shared" si="3"/>
        <v>0</v>
      </c>
      <c r="I82" s="62">
        <f t="shared" si="2"/>
        <v>0</v>
      </c>
      <c r="J82" s="62"/>
      <c r="K82" s="62"/>
      <c r="L82" s="62"/>
    </row>
  </sheetData>
  <mergeCells count="10">
    <mergeCell ref="A2:H2"/>
    <mergeCell ref="D3:I3"/>
    <mergeCell ref="A6:B6"/>
    <mergeCell ref="A7:B7"/>
    <mergeCell ref="C7:D7"/>
    <mergeCell ref="A10:A18"/>
    <mergeCell ref="B10:B12"/>
    <mergeCell ref="B13:B14"/>
    <mergeCell ref="B15:B16"/>
    <mergeCell ref="B17:B18"/>
  </mergeCells>
  <conditionalFormatting sqref="C8:D8">
    <cfRule type="cellIs" dxfId="1" priority="2" stopIfTrue="1" operator="equal">
      <formula>0</formula>
    </cfRule>
  </conditionalFormatting>
  <conditionalFormatting sqref="D14:D1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2021-03-16T05:52:00Z</dcterms:modified>
</cp:coreProperties>
</file>