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24" i="1"/>
  <c r="E24"/>
  <c r="E26" s="1"/>
  <c r="H23"/>
  <c r="I23" s="1"/>
  <c r="H22"/>
  <c r="I22" s="1"/>
  <c r="H21"/>
  <c r="I21" s="1"/>
  <c r="I20"/>
  <c r="I19"/>
  <c r="I18"/>
  <c r="I17"/>
  <c r="I16"/>
  <c r="H15"/>
  <c r="I15" s="1"/>
  <c r="H14"/>
  <c r="I14" s="1"/>
  <c r="I13"/>
  <c r="H13"/>
  <c r="H12"/>
  <c r="I12" s="1"/>
  <c r="H11"/>
  <c r="I11" s="1"/>
  <c r="H10"/>
  <c r="I10" s="1"/>
  <c r="H9"/>
  <c r="I9" s="1"/>
  <c r="H8"/>
  <c r="I8" s="1"/>
  <c r="I7"/>
  <c r="H6"/>
  <c r="I6" s="1"/>
  <c r="H5"/>
  <c r="H24" l="1"/>
  <c r="I24" s="1"/>
  <c r="I5"/>
</calcChain>
</file>

<file path=xl/sharedStrings.xml><?xml version="1.0" encoding="utf-8"?>
<sst xmlns="http://schemas.openxmlformats.org/spreadsheetml/2006/main" count="141" uniqueCount="62">
  <si>
    <t xml:space="preserve">                                 Տ Ե Ղ Ե Կ Ա Տ Վ Ո Ւ Թ Յ Ո ՒՆ</t>
  </si>
  <si>
    <t>ՀՀ Գեղարքունիքի մարզում  լուծում պահանջվող խնդիրների</t>
  </si>
  <si>
    <t>Մարզ</t>
  </si>
  <si>
    <t>Համայնք</t>
  </si>
  <si>
    <t>Բնակավայր</t>
  </si>
  <si>
    <t>Խնդրի նկարագրությունը</t>
  </si>
  <si>
    <t>Խնդրի լուծման ֆինանսական գնահատականը
հազ. դրամ</t>
  </si>
  <si>
    <t>Շինարարական աշխատանքների անհրաժեշտության դեպքում նաև նախագծանախահաշվային փաստաթղթերի առկայության վերաբերյալ տեղեկատվություն</t>
  </si>
  <si>
    <t>Խնդրի լուծման համար համայնքի բյուջեից համաֆինանսավորման հնարավորությունը</t>
  </si>
  <si>
    <t>ՀՀ պետական բյուջեից հատկացվող գումարը
/հազ.  դրամ/</t>
  </si>
  <si>
    <t>%</t>
  </si>
  <si>
    <t>Գումարը
/հազ. դրամ/</t>
  </si>
  <si>
    <t>ԳԵղարքունիք</t>
  </si>
  <si>
    <t>Ճամբարակ</t>
  </si>
  <si>
    <t>Ջրամատակարարման և ջրահեռացման
 համակարգի կառուցում</t>
  </si>
  <si>
    <t>առկա չեն</t>
  </si>
  <si>
    <t>Նորակերտ</t>
  </si>
  <si>
    <t>Խմելու ջրի ատաքին ցանցի 
հիմնանորոգում</t>
  </si>
  <si>
    <t>Ծաղկաշեն</t>
  </si>
  <si>
    <t>Խորքային հորի  պոմպի ձեռքբերում</t>
  </si>
  <si>
    <t>Գանձակ</t>
  </si>
  <si>
    <t>Խորքային հորի հորատում</t>
  </si>
  <si>
    <t xml:space="preserve"> առկա են</t>
  </si>
  <si>
    <t>Վարդաձոր</t>
  </si>
  <si>
    <t>Օրվա կարգավորիչ ջրամբարի վերակառուցում</t>
  </si>
  <si>
    <t>Ն.Գետաշեն</t>
  </si>
  <si>
    <t>Ծովասար</t>
  </si>
  <si>
    <t>Խմելու ջրի արտաքին ցանցի կառուցում</t>
  </si>
  <si>
    <t xml:space="preserve">առկա են </t>
  </si>
  <si>
    <t>Երանոս</t>
  </si>
  <si>
    <t>Ոռոգման ցանցի կառուցում</t>
  </si>
  <si>
    <t>Զոլաքար</t>
  </si>
  <si>
    <t>Խմելու ջրագծի ներքին ցանցի կառուցում</t>
  </si>
  <si>
    <t>Վարսեր</t>
  </si>
  <si>
    <t>Խմելու ջրագծի արտաքին և ներքին ցանցերի կառուցում</t>
  </si>
  <si>
    <t>Գեղամավան</t>
  </si>
  <si>
    <t>Խմելու ջրի արտաքին և ներքին ցանցերի կառուցում</t>
  </si>
  <si>
    <t>Սեմյոնովկա</t>
  </si>
  <si>
    <t>Խմելու ջրագծի արտաքին ցանցի կառուցում</t>
  </si>
  <si>
    <t>3/նախագիծ/</t>
  </si>
  <si>
    <t>Ծովագյուղ</t>
  </si>
  <si>
    <t>Խմելու ջրի ներքին ցանցի կառուցում</t>
  </si>
  <si>
    <t>Պատվիրված է /գտնվում է ընթացքի մեջ/</t>
  </si>
  <si>
    <t>10/համաֆինանսավորում/</t>
  </si>
  <si>
    <t>Սևան</t>
  </si>
  <si>
    <t>Գագարին</t>
  </si>
  <si>
    <t xml:space="preserve">Գագարինի միջնակարգ դպրոցի տանիքի հիմնանորոգում: </t>
  </si>
  <si>
    <t>3 /նախագիծ/</t>
  </si>
  <si>
    <t xml:space="preserve">N6 միջնակարգ դպրոցի հիմնանորոգում: </t>
  </si>
  <si>
    <t xml:space="preserve">N5 միջնակարգ դպրոցի հիմնանորոգում:  </t>
  </si>
  <si>
    <t>Մարտունի</t>
  </si>
  <si>
    <t xml:space="preserve">Մեկ թաղամասի խմելու ջրագծի և կոյուղագծի կառուցում, </t>
  </si>
  <si>
    <t>Մշակույթի տան վերանորոգում</t>
  </si>
  <si>
    <t>Գավառ</t>
  </si>
  <si>
    <t>թիվ 6 մանկապարտեզի վերանորոգում</t>
  </si>
  <si>
    <t>Ընդամենը</t>
  </si>
  <si>
    <t>Ծանոթություն</t>
  </si>
  <si>
    <t>հ/հ</t>
  </si>
  <si>
    <t>Համայնքի կողմից կնքվել է
 պոմպի ձեռքբերման պայմանագիր</t>
  </si>
  <si>
    <t>Աշխատանքները ընթացքի մեջ են</t>
  </si>
  <si>
    <t>Նախագծերը ներկայացվել են
 տարածքային կառավարման և զարգացման նախարարություն</t>
  </si>
  <si>
    <t>Բացակայում է ջրօգտագործման
 թույլտվությունը, որի պատճառով նախագծային փաստաթղթեր ձեռք չեն բերվել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</si>
</sst>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b/>
      <sz val="11"/>
      <color theme="1"/>
      <name val="GHEA Grapalat"/>
      <family val="3"/>
    </font>
    <font>
      <b/>
      <sz val="10"/>
      <color theme="1"/>
      <name val="GHEA Grapalat"/>
      <family val="3"/>
    </font>
    <font>
      <sz val="10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0"/>
      <name val="GHEA Grapalat"/>
      <family val="3"/>
    </font>
    <font>
      <b/>
      <sz val="12"/>
      <color theme="1"/>
      <name val="GHEA Grapalat"/>
      <family val="3"/>
    </font>
    <font>
      <b/>
      <sz val="12"/>
      <name val="GHEA Grapalat"/>
      <family val="3"/>
    </font>
    <font>
      <sz val="12"/>
      <color theme="1"/>
      <name val="GHEA Grapalat"/>
      <family val="3"/>
    </font>
    <font>
      <b/>
      <sz val="9"/>
      <color theme="1"/>
      <name val="GHEA Grapalat"/>
      <family val="3"/>
    </font>
    <font>
      <sz val="9"/>
      <color theme="1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/>
    </xf>
    <xf numFmtId="164" fontId="3" fillId="2" borderId="7" xfId="0" applyNumberFormat="1" applyFont="1" applyFill="1" applyBorder="1" applyAlignment="1">
      <alignment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/>
    </xf>
    <xf numFmtId="164" fontId="3" fillId="0" borderId="7" xfId="0" applyNumberFormat="1" applyFont="1" applyFill="1" applyBorder="1" applyAlignment="1">
      <alignment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4" fillId="3" borderId="7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164" fontId="4" fillId="4" borderId="7" xfId="0" applyNumberFormat="1" applyFont="1" applyFill="1" applyBorder="1" applyAlignment="1">
      <alignment horizontal="center" vertical="center"/>
    </xf>
    <xf numFmtId="164" fontId="4" fillId="5" borderId="7" xfId="0" applyNumberFormat="1" applyFont="1" applyFill="1" applyBorder="1" applyAlignment="1">
      <alignment horizontal="center" vertical="center"/>
    </xf>
    <xf numFmtId="0" fontId="5" fillId="0" borderId="0" xfId="0" applyFont="1"/>
    <xf numFmtId="0" fontId="4" fillId="0" borderId="7" xfId="0" applyFont="1" applyBorder="1" applyAlignment="1">
      <alignment wrapText="1"/>
    </xf>
    <xf numFmtId="164" fontId="3" fillId="2" borderId="7" xfId="0" applyNumberFormat="1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/>
    </xf>
    <xf numFmtId="164" fontId="4" fillId="2" borderId="7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/>
    <xf numFmtId="0" fontId="3" fillId="0" borderId="7" xfId="0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1" fillId="2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opLeftCell="A10" workbookViewId="0">
      <selection activeCell="A2" sqref="A2:I2"/>
    </sheetView>
  </sheetViews>
  <sheetFormatPr defaultRowHeight="15"/>
  <cols>
    <col min="1" max="1" width="15.28515625" customWidth="1"/>
    <col min="2" max="2" width="13.7109375" customWidth="1"/>
    <col min="3" max="3" width="0.28515625" hidden="1" customWidth="1"/>
    <col min="4" max="4" width="35.28515625" customWidth="1"/>
    <col min="5" max="5" width="18.42578125" customWidth="1"/>
    <col min="6" max="6" width="19.42578125" customWidth="1"/>
    <col min="7" max="7" width="19.28515625" customWidth="1"/>
    <col min="8" max="8" width="17.5703125" customWidth="1"/>
    <col min="9" max="9" width="19" customWidth="1"/>
    <col min="10" max="10" width="5.7109375" customWidth="1"/>
    <col min="11" max="11" width="11.7109375" customWidth="1"/>
  </cols>
  <sheetData>
    <row r="1" spans="1:12" ht="16.5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spans="1:12" ht="16.5">
      <c r="A2" s="52" t="s">
        <v>1</v>
      </c>
      <c r="B2" s="52"/>
      <c r="C2" s="52"/>
      <c r="D2" s="52"/>
      <c r="E2" s="52"/>
      <c r="F2" s="52"/>
      <c r="G2" s="52"/>
      <c r="H2" s="52"/>
      <c r="I2" s="52"/>
    </row>
    <row r="3" spans="1:12">
      <c r="A3" s="1" t="s">
        <v>2</v>
      </c>
      <c r="B3" s="53" t="s">
        <v>3</v>
      </c>
      <c r="C3" s="53" t="s">
        <v>4</v>
      </c>
      <c r="D3" s="53" t="s">
        <v>5</v>
      </c>
      <c r="E3" s="53" t="s">
        <v>6</v>
      </c>
      <c r="F3" s="53" t="s">
        <v>7</v>
      </c>
      <c r="G3" s="55" t="s">
        <v>8</v>
      </c>
      <c r="H3" s="56"/>
      <c r="I3" s="53" t="s">
        <v>9</v>
      </c>
    </row>
    <row r="4" spans="1:12" ht="28.5">
      <c r="A4" s="1"/>
      <c r="B4" s="54"/>
      <c r="C4" s="54"/>
      <c r="D4" s="54"/>
      <c r="E4" s="54"/>
      <c r="F4" s="54"/>
      <c r="G4" s="2" t="s">
        <v>10</v>
      </c>
      <c r="H4" s="2" t="s">
        <v>11</v>
      </c>
      <c r="I4" s="54"/>
    </row>
    <row r="5" spans="1:12" ht="49.5" customHeight="1">
      <c r="A5" s="48" t="s">
        <v>12</v>
      </c>
      <c r="B5" s="3" t="s">
        <v>13</v>
      </c>
      <c r="C5" s="3" t="s">
        <v>13</v>
      </c>
      <c r="D5" s="4" t="s">
        <v>14</v>
      </c>
      <c r="E5" s="28">
        <v>0</v>
      </c>
      <c r="F5" s="5" t="s">
        <v>15</v>
      </c>
      <c r="G5" s="5">
        <v>30</v>
      </c>
      <c r="H5" s="6">
        <f>E5*G5/100</f>
        <v>0</v>
      </c>
      <c r="I5" s="7">
        <f>E5-H5</f>
        <v>0</v>
      </c>
      <c r="J5">
        <v>45</v>
      </c>
    </row>
    <row r="6" spans="1:12" ht="43.5" customHeight="1">
      <c r="A6" s="49"/>
      <c r="B6" s="8" t="s">
        <v>16</v>
      </c>
      <c r="C6" s="9" t="s">
        <v>16</v>
      </c>
      <c r="D6" s="4" t="s">
        <v>17</v>
      </c>
      <c r="E6" s="31">
        <v>30000</v>
      </c>
      <c r="F6" s="5" t="s">
        <v>15</v>
      </c>
      <c r="G6" s="10">
        <v>7</v>
      </c>
      <c r="H6" s="6">
        <f>E6*G6/100</f>
        <v>2100</v>
      </c>
      <c r="I6" s="7">
        <f t="shared" ref="I6:I24" si="0">E6-H6</f>
        <v>27900</v>
      </c>
      <c r="J6">
        <v>5</v>
      </c>
      <c r="K6">
        <v>1500</v>
      </c>
      <c r="L6">
        <v>600</v>
      </c>
    </row>
    <row r="7" spans="1:12" ht="34.5" customHeight="1">
      <c r="A7" s="49"/>
      <c r="B7" s="8" t="s">
        <v>18</v>
      </c>
      <c r="C7" s="9" t="s">
        <v>18</v>
      </c>
      <c r="D7" s="4" t="s">
        <v>19</v>
      </c>
      <c r="E7" s="28">
        <v>500</v>
      </c>
      <c r="F7" s="11"/>
      <c r="G7" s="10"/>
      <c r="H7" s="6"/>
      <c r="I7" s="7">
        <f t="shared" si="0"/>
        <v>500</v>
      </c>
    </row>
    <row r="8" spans="1:12" ht="34.5" customHeight="1">
      <c r="A8" s="49"/>
      <c r="B8" s="12" t="s">
        <v>20</v>
      </c>
      <c r="C8" s="13" t="s">
        <v>20</v>
      </c>
      <c r="D8" s="14" t="s">
        <v>21</v>
      </c>
      <c r="E8" s="15">
        <v>43000</v>
      </c>
      <c r="F8" s="16" t="s">
        <v>22</v>
      </c>
      <c r="G8" s="10">
        <v>10</v>
      </c>
      <c r="H8" s="17">
        <f>E8*G8/100</f>
        <v>4300</v>
      </c>
      <c r="I8" s="7">
        <f t="shared" si="0"/>
        <v>38700</v>
      </c>
      <c r="J8">
        <v>2</v>
      </c>
    </row>
    <row r="9" spans="1:12" ht="51.75" customHeight="1">
      <c r="A9" s="49"/>
      <c r="B9" s="8" t="s">
        <v>23</v>
      </c>
      <c r="C9" s="9" t="s">
        <v>23</v>
      </c>
      <c r="D9" s="4" t="s">
        <v>24</v>
      </c>
      <c r="E9" s="27">
        <v>22000</v>
      </c>
      <c r="F9" s="5" t="s">
        <v>15</v>
      </c>
      <c r="G9" s="10">
        <v>25</v>
      </c>
      <c r="H9" s="17">
        <f t="shared" ref="H9:H14" si="1">E9*G9/100</f>
        <v>5500</v>
      </c>
      <c r="I9" s="7">
        <f t="shared" si="0"/>
        <v>16500</v>
      </c>
      <c r="J9">
        <v>3</v>
      </c>
    </row>
    <row r="10" spans="1:12" ht="32.25" customHeight="1">
      <c r="A10" s="49"/>
      <c r="B10" s="8" t="s">
        <v>25</v>
      </c>
      <c r="C10" s="19" t="s">
        <v>25</v>
      </c>
      <c r="D10" s="14" t="s">
        <v>21</v>
      </c>
      <c r="E10" s="28">
        <v>42000</v>
      </c>
      <c r="F10" s="5" t="s">
        <v>15</v>
      </c>
      <c r="G10" s="10">
        <v>30</v>
      </c>
      <c r="H10" s="18">
        <f t="shared" si="1"/>
        <v>12600</v>
      </c>
      <c r="I10" s="7">
        <f t="shared" si="0"/>
        <v>29400</v>
      </c>
    </row>
    <row r="11" spans="1:12" ht="29.25" customHeight="1">
      <c r="A11" s="49"/>
      <c r="B11" s="8" t="s">
        <v>26</v>
      </c>
      <c r="C11" s="9" t="s">
        <v>26</v>
      </c>
      <c r="D11" s="4" t="s">
        <v>27</v>
      </c>
      <c r="E11" s="30">
        <v>20000</v>
      </c>
      <c r="F11" s="10" t="s">
        <v>28</v>
      </c>
      <c r="G11" s="10">
        <v>15</v>
      </c>
      <c r="H11" s="18">
        <f t="shared" si="1"/>
        <v>3000</v>
      </c>
      <c r="I11" s="7">
        <f t="shared" si="0"/>
        <v>17000</v>
      </c>
      <c r="J11">
        <v>2.5</v>
      </c>
    </row>
    <row r="12" spans="1:12" ht="28.5" customHeight="1">
      <c r="A12" s="49"/>
      <c r="B12" s="19" t="s">
        <v>29</v>
      </c>
      <c r="C12" s="19" t="s">
        <v>29</v>
      </c>
      <c r="D12" s="4" t="s">
        <v>30</v>
      </c>
      <c r="E12" s="28">
        <v>35000</v>
      </c>
      <c r="F12" s="5" t="s">
        <v>15</v>
      </c>
      <c r="G12" s="5">
        <v>30</v>
      </c>
      <c r="H12" s="6">
        <f t="shared" si="1"/>
        <v>10500</v>
      </c>
      <c r="I12" s="7">
        <f t="shared" si="0"/>
        <v>24500</v>
      </c>
      <c r="J12">
        <v>5</v>
      </c>
    </row>
    <row r="13" spans="1:12" ht="39.75" customHeight="1">
      <c r="A13" s="49"/>
      <c r="B13" s="19" t="s">
        <v>31</v>
      </c>
      <c r="C13" s="19" t="s">
        <v>31</v>
      </c>
      <c r="D13" s="4" t="s">
        <v>32</v>
      </c>
      <c r="E13" s="28">
        <v>45000</v>
      </c>
      <c r="F13" s="10" t="s">
        <v>28</v>
      </c>
      <c r="G13" s="10">
        <v>30</v>
      </c>
      <c r="H13" s="18">
        <f t="shared" si="1"/>
        <v>13500</v>
      </c>
      <c r="I13" s="7">
        <f t="shared" si="0"/>
        <v>31500</v>
      </c>
    </row>
    <row r="14" spans="1:12" ht="49.5" customHeight="1">
      <c r="A14" s="49"/>
      <c r="B14" s="8" t="s">
        <v>33</v>
      </c>
      <c r="C14" s="19" t="s">
        <v>33</v>
      </c>
      <c r="D14" s="4" t="s">
        <v>34</v>
      </c>
      <c r="E14" s="29">
        <v>27000</v>
      </c>
      <c r="F14" s="5" t="s">
        <v>15</v>
      </c>
      <c r="G14" s="4">
        <v>0</v>
      </c>
      <c r="H14" s="20">
        <f t="shared" si="1"/>
        <v>0</v>
      </c>
      <c r="I14" s="7">
        <f t="shared" si="0"/>
        <v>27000</v>
      </c>
      <c r="J14">
        <v>3</v>
      </c>
    </row>
    <row r="15" spans="1:12" ht="47.25" customHeight="1">
      <c r="A15" s="49"/>
      <c r="B15" s="19" t="s">
        <v>35</v>
      </c>
      <c r="C15" s="19" t="s">
        <v>35</v>
      </c>
      <c r="D15" s="4" t="s">
        <v>36</v>
      </c>
      <c r="E15" s="28">
        <v>40000</v>
      </c>
      <c r="F15" s="5" t="s">
        <v>15</v>
      </c>
      <c r="G15" s="5">
        <v>10</v>
      </c>
      <c r="H15" s="6">
        <f>E15*G15/100</f>
        <v>4000</v>
      </c>
      <c r="I15" s="7">
        <f t="shared" si="0"/>
        <v>36000</v>
      </c>
      <c r="J15">
        <v>5</v>
      </c>
    </row>
    <row r="16" spans="1:12" ht="47.25" customHeight="1">
      <c r="A16" s="49"/>
      <c r="B16" s="19" t="s">
        <v>37</v>
      </c>
      <c r="C16" s="19" t="s">
        <v>37</v>
      </c>
      <c r="D16" s="4" t="s">
        <v>38</v>
      </c>
      <c r="E16" s="28">
        <v>8000</v>
      </c>
      <c r="F16" s="5" t="s">
        <v>15</v>
      </c>
      <c r="G16" s="10" t="s">
        <v>39</v>
      </c>
      <c r="H16" s="6">
        <v>240</v>
      </c>
      <c r="I16" s="7">
        <f t="shared" si="0"/>
        <v>7760</v>
      </c>
      <c r="L16">
        <v>240</v>
      </c>
    </row>
    <row r="17" spans="1:12" ht="40.5">
      <c r="A17" s="49"/>
      <c r="B17" s="21" t="s">
        <v>40</v>
      </c>
      <c r="C17" s="21" t="s">
        <v>40</v>
      </c>
      <c r="D17" s="4" t="s">
        <v>41</v>
      </c>
      <c r="E17" s="28">
        <v>50000</v>
      </c>
      <c r="F17" s="10" t="s">
        <v>42</v>
      </c>
      <c r="G17" s="10" t="s">
        <v>43</v>
      </c>
      <c r="H17" s="6">
        <v>6000</v>
      </c>
      <c r="I17" s="7">
        <f t="shared" si="0"/>
        <v>44000</v>
      </c>
      <c r="J17">
        <v>10</v>
      </c>
    </row>
    <row r="18" spans="1:12" ht="40.5" customHeight="1">
      <c r="A18" s="49"/>
      <c r="B18" s="19" t="s">
        <v>44</v>
      </c>
      <c r="C18" s="19" t="s">
        <v>45</v>
      </c>
      <c r="D18" s="4" t="s">
        <v>46</v>
      </c>
      <c r="E18" s="28">
        <v>16000</v>
      </c>
      <c r="F18" s="5" t="s">
        <v>15</v>
      </c>
      <c r="G18" s="10" t="s">
        <v>47</v>
      </c>
      <c r="H18" s="6">
        <v>540</v>
      </c>
      <c r="I18" s="7">
        <f t="shared" si="0"/>
        <v>15460</v>
      </c>
      <c r="J18">
        <v>2</v>
      </c>
      <c r="L18">
        <v>540</v>
      </c>
    </row>
    <row r="19" spans="1:12" ht="44.25" customHeight="1">
      <c r="A19" s="49"/>
      <c r="B19" s="19" t="s">
        <v>44</v>
      </c>
      <c r="C19" s="9" t="s">
        <v>44</v>
      </c>
      <c r="D19" s="4" t="s">
        <v>48</v>
      </c>
      <c r="E19" s="28">
        <v>30000</v>
      </c>
      <c r="F19" s="5" t="s">
        <v>15</v>
      </c>
      <c r="G19" s="10" t="s">
        <v>47</v>
      </c>
      <c r="H19" s="6">
        <v>1200</v>
      </c>
      <c r="I19" s="7">
        <f t="shared" si="0"/>
        <v>28800</v>
      </c>
      <c r="J19">
        <v>5</v>
      </c>
      <c r="L19">
        <v>1200</v>
      </c>
    </row>
    <row r="20" spans="1:12" ht="45" customHeight="1">
      <c r="A20" s="49"/>
      <c r="B20" s="19" t="s">
        <v>44</v>
      </c>
      <c r="C20" s="9" t="s">
        <v>44</v>
      </c>
      <c r="D20" s="4" t="s">
        <v>49</v>
      </c>
      <c r="E20" s="28">
        <v>42500</v>
      </c>
      <c r="F20" s="5" t="s">
        <v>15</v>
      </c>
      <c r="G20" s="10" t="s">
        <v>47</v>
      </c>
      <c r="H20" s="18">
        <v>1500</v>
      </c>
      <c r="I20" s="7">
        <f>E20-H20</f>
        <v>41000</v>
      </c>
      <c r="J20">
        <v>5.5</v>
      </c>
      <c r="L20">
        <v>1500</v>
      </c>
    </row>
    <row r="21" spans="1:12" ht="42.75" customHeight="1">
      <c r="A21" s="49"/>
      <c r="B21" s="9" t="s">
        <v>50</v>
      </c>
      <c r="C21" s="9" t="s">
        <v>50</v>
      </c>
      <c r="D21" s="4" t="s">
        <v>51</v>
      </c>
      <c r="E21" s="28">
        <v>43000</v>
      </c>
      <c r="F21" s="5" t="s">
        <v>15</v>
      </c>
      <c r="G21" s="10">
        <v>10</v>
      </c>
      <c r="H21" s="6">
        <f>E21*G21/100</f>
        <v>4300</v>
      </c>
      <c r="I21" s="7">
        <f>E21-H21</f>
        <v>38700</v>
      </c>
      <c r="J21">
        <v>7</v>
      </c>
    </row>
    <row r="22" spans="1:12" ht="99.75">
      <c r="A22" s="49"/>
      <c r="B22" s="9" t="s">
        <v>44</v>
      </c>
      <c r="C22" s="9" t="s">
        <v>45</v>
      </c>
      <c r="D22" s="4" t="s">
        <v>52</v>
      </c>
      <c r="E22" s="28">
        <v>20000</v>
      </c>
      <c r="F22" s="5" t="s">
        <v>15</v>
      </c>
      <c r="G22" s="10">
        <v>10</v>
      </c>
      <c r="H22" s="6">
        <f>E22*G22/100</f>
        <v>2000</v>
      </c>
      <c r="I22" s="7">
        <f>E22-H22</f>
        <v>18000</v>
      </c>
    </row>
    <row r="23" spans="1:12" ht="36" customHeight="1">
      <c r="A23" s="50"/>
      <c r="B23" s="9" t="s">
        <v>53</v>
      </c>
      <c r="C23" s="9" t="s">
        <v>53</v>
      </c>
      <c r="D23" s="4" t="s">
        <v>54</v>
      </c>
      <c r="E23" s="28">
        <v>28000</v>
      </c>
      <c r="F23" s="5" t="s">
        <v>15</v>
      </c>
      <c r="G23" s="10">
        <v>10</v>
      </c>
      <c r="H23" s="6">
        <f>E23*G23/100</f>
        <v>2800</v>
      </c>
      <c r="I23" s="7">
        <f>E23-H23</f>
        <v>25200</v>
      </c>
    </row>
    <row r="24" spans="1:12" ht="17.25">
      <c r="A24" s="47" t="s">
        <v>55</v>
      </c>
      <c r="B24" s="47"/>
      <c r="C24" s="47"/>
      <c r="D24" s="47"/>
      <c r="E24" s="22">
        <f>SUM(E5:E23)</f>
        <v>542000</v>
      </c>
      <c r="F24" s="23"/>
      <c r="G24" s="23"/>
      <c r="H24" s="24">
        <f>SUM(H5:H23)</f>
        <v>74080</v>
      </c>
      <c r="I24" s="22">
        <f t="shared" si="0"/>
        <v>467920</v>
      </c>
      <c r="J24" s="22">
        <f>SUM(J5:J23)</f>
        <v>100</v>
      </c>
    </row>
    <row r="25" spans="1:12">
      <c r="E25" s="25">
        <v>642000</v>
      </c>
    </row>
    <row r="26" spans="1:12">
      <c r="E26" s="26">
        <f>E25-E24</f>
        <v>100000</v>
      </c>
    </row>
  </sheetData>
  <mergeCells count="11">
    <mergeCell ref="A24:D24"/>
    <mergeCell ref="A5:A23"/>
    <mergeCell ref="A1:I1"/>
    <mergeCell ref="A2:I2"/>
    <mergeCell ref="B3:B4"/>
    <mergeCell ref="C3:C4"/>
    <mergeCell ref="D3:D4"/>
    <mergeCell ref="E3:E4"/>
    <mergeCell ref="F3:F4"/>
    <mergeCell ref="G3:H3"/>
    <mergeCell ref="I3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tabSelected="1" topLeftCell="A16" workbookViewId="0">
      <selection activeCell="J17" sqref="J17"/>
    </sheetView>
  </sheetViews>
  <sheetFormatPr defaultRowHeight="16.5"/>
  <cols>
    <col min="1" max="1" width="3.85546875" style="32" customWidth="1"/>
    <col min="2" max="2" width="15.85546875" style="32" customWidth="1"/>
    <col min="3" max="3" width="32" style="32" customWidth="1"/>
    <col min="4" max="4" width="18.140625" style="32" customWidth="1"/>
    <col min="5" max="5" width="35.5703125" style="32" customWidth="1"/>
    <col min="6" max="6" width="13.140625" style="32" customWidth="1"/>
    <col min="7" max="16384" width="9.140625" style="32"/>
  </cols>
  <sheetData>
    <row r="1" spans="1:5">
      <c r="A1" s="57" t="s">
        <v>0</v>
      </c>
      <c r="B1" s="57"/>
      <c r="C1" s="57"/>
      <c r="D1" s="57"/>
      <c r="E1" s="57"/>
    </row>
    <row r="2" spans="1:5">
      <c r="A2" s="52" t="s">
        <v>1</v>
      </c>
      <c r="B2" s="52"/>
      <c r="C2" s="52"/>
      <c r="D2" s="52"/>
      <c r="E2" s="52"/>
    </row>
    <row r="3" spans="1:5">
      <c r="A3" s="62" t="s">
        <v>57</v>
      </c>
      <c r="B3" s="58" t="s">
        <v>3</v>
      </c>
      <c r="C3" s="58" t="s">
        <v>5</v>
      </c>
      <c r="D3" s="58" t="s">
        <v>6</v>
      </c>
      <c r="E3" s="60" t="s">
        <v>56</v>
      </c>
    </row>
    <row r="4" spans="1:5" ht="54.75" customHeight="1">
      <c r="A4" s="63"/>
      <c r="B4" s="59"/>
      <c r="C4" s="59"/>
      <c r="D4" s="59"/>
      <c r="E4" s="61"/>
    </row>
    <row r="5" spans="1:5" ht="42.75" customHeight="1">
      <c r="A5" s="40">
        <v>1</v>
      </c>
      <c r="B5" s="35" t="s">
        <v>20</v>
      </c>
      <c r="C5" s="42" t="s">
        <v>21</v>
      </c>
      <c r="D5" s="37">
        <v>43000</v>
      </c>
      <c r="E5" s="39" t="s">
        <v>59</v>
      </c>
    </row>
    <row r="6" spans="1:5" ht="45.75" customHeight="1">
      <c r="A6" s="40">
        <v>2</v>
      </c>
      <c r="B6" s="34" t="s">
        <v>18</v>
      </c>
      <c r="C6" s="41" t="s">
        <v>19</v>
      </c>
      <c r="D6" s="37">
        <v>500</v>
      </c>
      <c r="E6" s="33" t="s">
        <v>58</v>
      </c>
    </row>
    <row r="7" spans="1:5" ht="33" customHeight="1">
      <c r="A7" s="40">
        <v>3</v>
      </c>
      <c r="B7" s="34" t="s">
        <v>16</v>
      </c>
      <c r="C7" s="41" t="s">
        <v>17</v>
      </c>
      <c r="D7" s="37">
        <v>30000</v>
      </c>
      <c r="E7" s="43"/>
    </row>
    <row r="8" spans="1:5" ht="38.25" customHeight="1">
      <c r="A8" s="40">
        <v>4</v>
      </c>
      <c r="B8" s="34" t="s">
        <v>23</v>
      </c>
      <c r="C8" s="41" t="s">
        <v>24</v>
      </c>
      <c r="D8" s="6">
        <v>22000</v>
      </c>
      <c r="E8" s="44"/>
    </row>
    <row r="9" spans="1:5" ht="26.25" customHeight="1">
      <c r="A9" s="40">
        <v>5</v>
      </c>
      <c r="B9" s="34" t="s">
        <v>26</v>
      </c>
      <c r="C9" s="41" t="s">
        <v>27</v>
      </c>
      <c r="D9" s="37">
        <v>20000</v>
      </c>
      <c r="E9" s="44"/>
    </row>
    <row r="10" spans="1:5" ht="34.5" customHeight="1">
      <c r="A10" s="40">
        <v>6</v>
      </c>
      <c r="B10" s="34" t="s">
        <v>29</v>
      </c>
      <c r="C10" s="41" t="s">
        <v>30</v>
      </c>
      <c r="D10" s="37">
        <v>35000</v>
      </c>
      <c r="E10" s="44"/>
    </row>
    <row r="11" spans="1:5" ht="27">
      <c r="A11" s="40">
        <v>7</v>
      </c>
      <c r="B11" s="34" t="s">
        <v>31</v>
      </c>
      <c r="C11" s="41" t="s">
        <v>32</v>
      </c>
      <c r="D11" s="37">
        <v>45000</v>
      </c>
      <c r="E11" s="44"/>
    </row>
    <row r="12" spans="1:5" ht="27">
      <c r="A12" s="40">
        <v>8</v>
      </c>
      <c r="B12" s="34" t="s">
        <v>33</v>
      </c>
      <c r="C12" s="41" t="s">
        <v>34</v>
      </c>
      <c r="D12" s="38">
        <v>27000</v>
      </c>
      <c r="E12" s="44"/>
    </row>
    <row r="13" spans="1:5" ht="27">
      <c r="A13" s="40">
        <v>9</v>
      </c>
      <c r="B13" s="34" t="s">
        <v>35</v>
      </c>
      <c r="C13" s="41" t="s">
        <v>36</v>
      </c>
      <c r="D13" s="37">
        <v>40000</v>
      </c>
      <c r="E13" s="44"/>
    </row>
    <row r="14" spans="1:5" ht="49.5" customHeight="1">
      <c r="A14" s="40">
        <v>10</v>
      </c>
      <c r="B14" s="34" t="s">
        <v>37</v>
      </c>
      <c r="C14" s="41" t="s">
        <v>38</v>
      </c>
      <c r="D14" s="37">
        <v>8000</v>
      </c>
      <c r="E14" s="44" t="s">
        <v>60</v>
      </c>
    </row>
    <row r="15" spans="1:5" ht="31.5" customHeight="1">
      <c r="A15" s="40">
        <v>11</v>
      </c>
      <c r="B15" s="36" t="s">
        <v>40</v>
      </c>
      <c r="C15" s="41" t="s">
        <v>41</v>
      </c>
      <c r="D15" s="37">
        <v>50000</v>
      </c>
      <c r="E15" s="44"/>
    </row>
    <row r="16" spans="1:5" ht="36" customHeight="1">
      <c r="A16" s="40">
        <v>12</v>
      </c>
      <c r="B16" s="34" t="s">
        <v>44</v>
      </c>
      <c r="C16" s="41" t="s">
        <v>46</v>
      </c>
      <c r="D16" s="37">
        <v>16000</v>
      </c>
      <c r="E16" s="44"/>
    </row>
    <row r="17" spans="1:5" ht="27">
      <c r="A17" s="40">
        <v>13</v>
      </c>
      <c r="B17" s="34" t="s">
        <v>44</v>
      </c>
      <c r="C17" s="41" t="s">
        <v>48</v>
      </c>
      <c r="D17" s="37">
        <v>30000</v>
      </c>
      <c r="E17" s="44"/>
    </row>
    <row r="18" spans="1:5" ht="27">
      <c r="A18" s="40">
        <v>14</v>
      </c>
      <c r="B18" s="34" t="s">
        <v>44</v>
      </c>
      <c r="C18" s="41" t="s">
        <v>49</v>
      </c>
      <c r="D18" s="37">
        <v>42500</v>
      </c>
      <c r="E18" s="44"/>
    </row>
    <row r="19" spans="1:5" ht="36" customHeight="1">
      <c r="A19" s="40">
        <v>15</v>
      </c>
      <c r="B19" s="34" t="s">
        <v>50</v>
      </c>
      <c r="C19" s="41" t="s">
        <v>51</v>
      </c>
      <c r="D19" s="37">
        <v>43000</v>
      </c>
      <c r="E19" s="44"/>
    </row>
    <row r="20" spans="1:5" ht="25.5" customHeight="1">
      <c r="A20" s="40">
        <v>16</v>
      </c>
      <c r="B20" s="34" t="s">
        <v>44</v>
      </c>
      <c r="C20" s="41" t="s">
        <v>52</v>
      </c>
      <c r="D20" s="37">
        <v>20000</v>
      </c>
      <c r="E20" s="44"/>
    </row>
    <row r="21" spans="1:5" ht="49.5" customHeight="1">
      <c r="A21" s="40">
        <v>17</v>
      </c>
      <c r="B21" s="34" t="s">
        <v>53</v>
      </c>
      <c r="C21" s="41" t="s">
        <v>54</v>
      </c>
      <c r="D21" s="37">
        <v>28000</v>
      </c>
      <c r="E21" s="45"/>
    </row>
    <row r="22" spans="1:5" ht="54" customHeight="1">
      <c r="A22" s="40">
        <v>18</v>
      </c>
      <c r="B22" s="34" t="s">
        <v>25</v>
      </c>
      <c r="C22" s="42" t="s">
        <v>21</v>
      </c>
      <c r="D22" s="37">
        <v>42000</v>
      </c>
      <c r="E22" s="46" t="s">
        <v>61</v>
      </c>
    </row>
  </sheetData>
  <mergeCells count="7">
    <mergeCell ref="A2:E2"/>
    <mergeCell ref="A1:E1"/>
    <mergeCell ref="B3:B4"/>
    <mergeCell ref="C3:C4"/>
    <mergeCell ref="D3:D4"/>
    <mergeCell ref="E3:E4"/>
    <mergeCell ref="A3:A4"/>
  </mergeCells>
  <pageMargins left="0.32" right="0.27" top="0.49" bottom="0.53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2018-11-08T13:06:58Z</dcterms:modified>
</cp:coreProperties>
</file>