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0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'Sheet4+'!$20:$22</definedName>
    <definedName name="_xlnm.Print_Titles" localSheetId="4">'Sheet5+'!$5:$7</definedName>
    <definedName name="_xlnm.Print_Area" localSheetId="0">'Sheet1'!$A$144:$E$153</definedName>
    <definedName name="_xlnm.Print_Area" localSheetId="1">'Sheet2+'!$A$1:$K$307</definedName>
    <definedName name="_xlnm.Print_Area" localSheetId="2">'Sheet3+'!$A$1:$I$229</definedName>
    <definedName name="_xlnm.Print_Area" localSheetId="3">'Sheet4+'!$A$2:$F$97</definedName>
    <definedName name="_xlnm.Print_Area" localSheetId="4">'Sheet5+'!$A$1:$K$698</definedName>
  </definedNames>
  <calcPr fullCalcOnLoad="1"/>
</workbook>
</file>

<file path=xl/sharedStrings.xml><?xml version="1.0" encoding="utf-8"?>
<sst xmlns="http://schemas.openxmlformats.org/spreadsheetml/2006/main" count="3156" uniqueCount="866">
  <si>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</si>
  <si>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</si>
  <si>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</si>
  <si>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</si>
  <si>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</si>
  <si>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</si>
  <si>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</si>
  <si>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</si>
  <si>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</si>
  <si>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</si>
  <si>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</si>
  <si>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</si>
  <si>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</si>
  <si>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</si>
  <si>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</si>
  <si>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</si>
  <si>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</si>
  <si>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</si>
  <si>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</si>
  <si>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</si>
  <si>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</si>
  <si>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</si>
  <si>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</si>
  <si>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</si>
  <si>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</si>
  <si>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</si>
  <si>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</si>
  <si>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</si>
  <si>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</si>
  <si>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</si>
  <si>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</si>
  <si>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</si>
  <si>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</si>
  <si>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</si>
  <si>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</si>
  <si>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</si>
  <si>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</si>
  <si>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</si>
  <si>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</si>
  <si>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</si>
  <si>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</si>
  <si>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</si>
  <si>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</si>
  <si>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</si>
  <si>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</si>
  <si>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</si>
  <si>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</si>
  <si>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</si>
  <si>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</si>
  <si>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</si>
  <si>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</si>
  <si>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</si>
  <si>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</si>
  <si>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</si>
  <si>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</si>
  <si>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</si>
  <si>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</si>
  <si>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</si>
  <si>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</si>
  <si>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</si>
  <si>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</si>
  <si>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</si>
  <si>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</si>
  <si>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</si>
  <si>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</si>
  <si>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</si>
  <si>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</si>
  <si>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</si>
  <si>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</si>
  <si>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</si>
  <si>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</si>
  <si>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</si>
  <si>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</si>
  <si>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</si>
  <si>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</si>
  <si>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</si>
  <si>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</si>
  <si>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</si>
  <si>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</si>
  <si>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</si>
  <si>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</si>
  <si>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</si>
  <si>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</si>
  <si>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</si>
  <si>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</si>
  <si>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</si>
  <si>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</si>
  <si>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</si>
  <si>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</si>
  <si>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</si>
  <si>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</si>
  <si>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</si>
  <si>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</si>
  <si>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</si>
  <si>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</si>
  <si>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</si>
  <si>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</si>
  <si>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</si>
  <si>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</si>
  <si>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</si>
  <si>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</si>
  <si>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</si>
  <si>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</si>
  <si>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</si>
  <si>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</si>
  <si>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</si>
  <si>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</si>
  <si>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</si>
  <si>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</si>
  <si>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</si>
  <si>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</si>
  <si>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</si>
  <si>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</si>
  <si>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</si>
  <si>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</si>
  <si>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</si>
  <si>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</si>
  <si>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</si>
  <si>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</si>
  <si>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</si>
  <si>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</si>
  <si>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</si>
  <si>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</si>
  <si>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</si>
  <si>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</si>
  <si>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</si>
  <si>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</si>
  <si>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</si>
  <si>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</si>
  <si>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</si>
  <si>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</si>
  <si>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</si>
  <si>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</si>
  <si>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</si>
  <si>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</si>
  <si>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</si>
  <si>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</si>
  <si>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</si>
  <si>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</si>
  <si>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</si>
  <si>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</si>
  <si>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</si>
  <si>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</si>
  <si>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</si>
  <si>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</si>
  <si>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</si>
  <si>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</si>
  <si>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</si>
  <si>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</si>
  <si>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</si>
  <si>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</si>
  <si>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</si>
  <si>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</si>
  <si>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</si>
  <si>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</si>
  <si>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</si>
  <si>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</si>
  <si>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</si>
  <si>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</si>
  <si>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</si>
  <si>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</si>
  <si>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</si>
  <si>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</si>
  <si>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</si>
  <si>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</si>
  <si>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</si>
  <si>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</si>
  <si>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</si>
  <si>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</si>
  <si>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</si>
  <si>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</si>
  <si>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</si>
  <si>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</si>
  <si>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</si>
  <si>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</si>
  <si>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</si>
  <si>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</si>
  <si>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</si>
  <si>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</si>
  <si>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</si>
  <si>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</si>
  <si>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</si>
  <si>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</si>
  <si>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</si>
  <si>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</si>
  <si>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</si>
  <si>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</si>
  <si>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</si>
  <si>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</si>
  <si>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</si>
  <si>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</si>
  <si>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</si>
  <si>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</si>
  <si>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</si>
  <si>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</si>
  <si>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</si>
  <si>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</si>
  <si>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</si>
  <si>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</si>
  <si>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</si>
  <si>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</si>
  <si>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</si>
  <si>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</si>
  <si>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</si>
  <si>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</si>
  <si>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</si>
  <si>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</si>
  <si>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</si>
  <si>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</si>
  <si>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</si>
  <si>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</si>
  <si>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</si>
  <si>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</si>
  <si>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</si>
  <si>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</si>
  <si>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</si>
  <si>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</si>
  <si>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</si>
  <si>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</si>
  <si>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</si>
  <si>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</si>
  <si>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</si>
  <si>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</si>
  <si>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</si>
  <si>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</si>
  <si>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</si>
  <si>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</si>
  <si>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</si>
  <si>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</si>
  <si>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</si>
  <si>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</si>
  <si>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</si>
  <si>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</si>
  <si>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</si>
  <si>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</si>
  <si>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</si>
  <si>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</si>
  <si>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</si>
  <si>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</si>
  <si>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</si>
  <si>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</si>
  <si>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</si>
  <si>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</si>
  <si>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</si>
  <si>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</si>
  <si>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</si>
  <si>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</si>
  <si>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</si>
  <si>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</si>
  <si>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</si>
  <si>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</si>
  <si>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</si>
  <si>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</si>
  <si>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</si>
  <si>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</si>
  <si>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</si>
  <si>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</si>
  <si>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</si>
  <si>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</si>
  <si>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</si>
  <si>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</si>
  <si>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</si>
  <si>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</si>
  <si>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</si>
  <si>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</si>
  <si>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</si>
  <si>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</si>
  <si>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</si>
  <si>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</si>
  <si>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</si>
  <si>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</si>
  <si>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</si>
  <si>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</si>
  <si>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</si>
  <si>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</si>
  <si>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</si>
  <si>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</si>
  <si>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</si>
  <si>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</si>
  <si>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</si>
  <si>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</si>
  <si>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</si>
  <si>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</si>
  <si>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</si>
  <si>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</si>
  <si>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</si>
  <si>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</si>
  <si>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</si>
  <si>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</si>
  <si>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</si>
  <si>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</si>
  <si>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</si>
  <si>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</si>
  <si>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</si>
  <si>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</si>
  <si>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</si>
  <si>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</si>
  <si>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</si>
  <si>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</si>
  <si>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</si>
  <si>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</si>
  <si>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</si>
  <si>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</si>
  <si>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</si>
  <si>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</si>
  <si>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</si>
  <si>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</si>
  <si>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</si>
  <si>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</si>
  <si>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</si>
  <si>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</si>
  <si>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</si>
  <si>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</si>
  <si>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</si>
  <si>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</si>
  <si>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</si>
  <si>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</si>
  <si>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</si>
  <si>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</si>
  <si>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</si>
  <si>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</si>
  <si>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</si>
  <si>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</si>
  <si>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</si>
  <si>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</si>
  <si>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</si>
  <si>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</si>
  <si>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</si>
  <si>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</si>
  <si>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</si>
  <si>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</si>
  <si>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</si>
  <si>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</si>
  <si>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</si>
  <si>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</si>
  <si>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</si>
  <si>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</si>
  <si>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</si>
  <si>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</si>
  <si>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</si>
  <si>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</si>
  <si>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</si>
  <si>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</si>
  <si>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</si>
  <si>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</si>
  <si>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</si>
  <si>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</si>
  <si>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</si>
  <si>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</si>
  <si>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</si>
  <si>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</si>
  <si>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</si>
  <si>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</si>
  <si>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</si>
  <si>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</si>
  <si>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</si>
  <si>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</si>
  <si>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</si>
  <si>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</si>
  <si>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</si>
  <si>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</si>
  <si>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</si>
  <si>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</si>
  <si>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</si>
  <si>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</si>
  <si>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</si>
  <si>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</si>
  <si>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</si>
  <si>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</si>
  <si>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</si>
  <si>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</si>
  <si>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</si>
  <si>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</si>
  <si>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</si>
  <si>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</si>
  <si>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</si>
  <si>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</si>
  <si>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</si>
  <si>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</si>
  <si>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</si>
  <si>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</si>
  <si>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</si>
  <si>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</si>
  <si>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</si>
  <si>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</si>
  <si>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</si>
  <si>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</si>
  <si>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</si>
  <si>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</si>
  <si>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</si>
  <si>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</si>
  <si>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</si>
  <si>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</si>
  <si>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</si>
  <si>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</si>
  <si>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</si>
  <si>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</si>
  <si>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</si>
  <si>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</si>
  <si>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</si>
  <si>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</si>
  <si>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</si>
  <si>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</si>
  <si>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</si>
  <si>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</si>
  <si>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</si>
  <si>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</si>
  <si>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</si>
  <si>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</si>
  <si>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</si>
  <si>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</si>
  <si>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</si>
  <si>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</si>
  <si>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</si>
  <si>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</si>
  <si>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</si>
  <si>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</si>
  <si>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</si>
  <si>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</si>
  <si>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</si>
  <si>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</si>
  <si>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</si>
  <si>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</si>
  <si>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</si>
  <si>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</si>
  <si>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</si>
  <si>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</si>
  <si>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</si>
  <si>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</si>
  <si>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</si>
  <si>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</si>
  <si>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</si>
  <si>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</si>
  <si>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</si>
  <si>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</si>
  <si>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</si>
  <si>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</si>
  <si>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</si>
  <si>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</si>
  <si>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</si>
  <si>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</si>
  <si>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</si>
  <si>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</si>
  <si>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</si>
  <si>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</si>
  <si>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</si>
  <si>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</si>
  <si>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</si>
  <si>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</si>
  <si>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</si>
  <si>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</si>
  <si>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</si>
  <si>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</si>
  <si>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</si>
  <si>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</si>
  <si>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</si>
  <si>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</si>
  <si>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</si>
  <si>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</si>
  <si>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</si>
  <si>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</si>
  <si>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</si>
  <si>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</si>
  <si>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</si>
  <si>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</si>
  <si>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</si>
  <si>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</si>
  <si>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</si>
  <si>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</si>
  <si>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</si>
  <si>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</si>
  <si>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</si>
  <si>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</si>
  <si>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</si>
  <si>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</si>
  <si>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</si>
  <si>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</si>
  <si>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</si>
  <si>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</si>
  <si>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</si>
  <si>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</si>
  <si>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</si>
  <si>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</si>
  <si>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</si>
  <si>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</si>
  <si>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</si>
  <si>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</si>
  <si>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</si>
  <si>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</si>
  <si>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</si>
  <si>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</si>
  <si>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</si>
  <si>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</si>
  <si>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</si>
  <si>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</si>
  <si>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</si>
  <si>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</si>
  <si>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</si>
  <si>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</si>
  <si>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</si>
  <si>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</si>
  <si>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</si>
  <si>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</si>
  <si>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</si>
  <si>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</si>
  <si>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</si>
  <si>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</si>
  <si>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</si>
  <si>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</si>
  <si>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</si>
  <si>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</si>
  <si>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</si>
  <si>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</si>
  <si>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</si>
  <si>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</si>
  <si>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</si>
  <si>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</si>
  <si>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</si>
  <si>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</si>
  <si>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</si>
  <si>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</si>
  <si>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</si>
  <si>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</si>
  <si>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</si>
  <si>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</si>
  <si>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</si>
  <si>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</si>
  <si>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</si>
  <si>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</si>
  <si>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</si>
  <si>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</si>
  <si>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</si>
  <si>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</si>
  <si>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</si>
  <si>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</si>
  <si>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</si>
  <si>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</si>
  <si>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</si>
  <si>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</si>
  <si>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</si>
  <si>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</si>
  <si>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</si>
  <si>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</si>
  <si>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</si>
  <si>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</si>
  <si>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</si>
  <si>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</si>
  <si>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</si>
  <si>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</si>
  <si>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</si>
  <si>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</si>
  <si>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</si>
  <si>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</si>
  <si>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</si>
  <si>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</si>
  <si>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</si>
  <si>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</si>
  <si>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</si>
  <si>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</si>
  <si>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</si>
  <si>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</si>
  <si>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</si>
  <si>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</si>
  <si>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</si>
  <si>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</si>
  <si>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</si>
  <si>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</si>
  <si>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</si>
  <si>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</si>
  <si>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</si>
  <si>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</si>
  <si>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</si>
  <si>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</si>
  <si>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</si>
  <si>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</si>
  <si>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</si>
  <si>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</si>
  <si>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</si>
  <si>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</si>
  <si>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</si>
  <si>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</si>
  <si>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</si>
  <si>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</si>
  <si>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</si>
  <si>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</si>
  <si>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</si>
  <si>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</si>
  <si>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</si>
  <si>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</si>
  <si>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</si>
  <si>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</si>
  <si>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</si>
  <si>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</si>
  <si>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</si>
  <si>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</si>
  <si>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</si>
  <si>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</si>
  <si>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</si>
  <si>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</si>
  <si>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</si>
  <si>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</si>
  <si>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</si>
  <si>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</si>
  <si>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</si>
  <si>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</si>
  <si>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</si>
  <si>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</si>
  <si>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</si>
  <si>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</si>
  <si>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</si>
  <si>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</si>
  <si>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</si>
  <si>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</si>
  <si>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</si>
  <si>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</si>
  <si>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</si>
  <si>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</si>
  <si>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</si>
  <si>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</si>
  <si>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</si>
  <si>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</si>
  <si>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</si>
  <si>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</si>
  <si>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</si>
  <si>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</si>
  <si>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</si>
  <si>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</si>
  <si>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</si>
  <si>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</si>
  <si>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</si>
  <si>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</si>
  <si>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</si>
  <si>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</si>
  <si>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</si>
  <si>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</si>
  <si>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</si>
  <si>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</si>
  <si>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</si>
  <si>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</si>
  <si>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</si>
  <si>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</si>
  <si>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</si>
  <si>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</si>
  <si>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</si>
  <si>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</si>
  <si>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</si>
  <si>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</si>
  <si>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</si>
  <si>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</si>
  <si>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</si>
  <si>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</si>
  <si>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</si>
  <si>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</si>
  <si>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</si>
  <si>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</si>
  <si>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</si>
  <si>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</si>
  <si>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</si>
  <si>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</si>
  <si>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</si>
  <si>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</si>
  <si>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</si>
  <si>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</si>
  <si>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</si>
  <si>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</si>
  <si>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</si>
  <si>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</si>
  <si>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</si>
  <si>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</si>
  <si>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</si>
  <si>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</si>
  <si>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</si>
  <si>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</si>
  <si>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</si>
  <si>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</si>
  <si>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</si>
  <si>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</si>
  <si>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</si>
  <si>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</si>
  <si>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</si>
  <si>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</si>
  <si>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</si>
  <si>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</si>
  <si>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</si>
  <si>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</si>
  <si>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</si>
  <si>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</si>
  <si>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</si>
  <si>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</si>
  <si>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</si>
  <si>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</si>
  <si>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</si>
  <si>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</si>
  <si>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</si>
  <si>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</si>
  <si>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</si>
  <si>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</si>
  <si>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</si>
  <si>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</si>
  <si>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</si>
  <si>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</si>
  <si>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</si>
  <si>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</si>
  <si>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</si>
  <si>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</si>
  <si>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</si>
  <si>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</si>
  <si>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</si>
  <si>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</si>
  <si>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</si>
  <si>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</si>
  <si>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</si>
  <si>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</si>
  <si>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</si>
  <si>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</si>
  <si>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</si>
  <si>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</si>
  <si>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</si>
  <si>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</si>
  <si>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</si>
  <si>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</si>
  <si>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</si>
  <si>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</si>
  <si>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</si>
  <si>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</si>
  <si>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</si>
  <si>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</si>
  <si>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</si>
  <si>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</si>
  <si>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</si>
  <si>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</si>
  <si>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</si>
  <si>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</si>
  <si>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</si>
  <si>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</si>
  <si>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</si>
  <si>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</si>
  <si>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</si>
  <si>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</si>
  <si>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</si>
  <si>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</si>
  <si>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</si>
  <si>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</si>
  <si>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</si>
  <si>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</si>
  <si>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</si>
  <si>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</si>
  <si>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</si>
  <si>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</si>
  <si>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</si>
  <si>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</si>
  <si>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</si>
  <si>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</si>
  <si>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</si>
  <si>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</si>
  <si>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</si>
  <si>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</si>
  <si>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</si>
  <si>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</si>
  <si>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</si>
  <si>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</si>
  <si>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</si>
  <si>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</si>
  <si>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</si>
  <si>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</si>
  <si>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</si>
  <si>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</si>
  <si>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</si>
  <si>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</si>
  <si>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</si>
  <si>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</si>
  <si>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</si>
  <si>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</si>
  <si>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</si>
  <si>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</si>
  <si>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</si>
  <si>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</si>
  <si>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</si>
  <si>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</si>
  <si>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</si>
  <si>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</si>
  <si>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</si>
  <si>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</si>
  <si>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</si>
  <si>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</si>
  <si>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</si>
  <si>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</si>
  <si>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</si>
  <si>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-²ßË³ïáÕÝ»ñÇ ³ßË³ï³í³ñÓ»ñ ¨ Ñ³í»É³í×³ñÝ»ñ 4111</t>
  </si>
  <si>
    <t xml:space="preserve"> -¾Ý»ñ·»ïÇÏ  Í³é³ÛáõÃÛáõÝÝ»ñ 4212</t>
  </si>
  <si>
    <t>ÎáÙáõÝ³É Í³é³ÛáõÃÛáõÝÝ»ñ 4213</t>
  </si>
  <si>
    <t xml:space="preserve"> -Î³åÇ Í³é³ÛáõÃÛáõÝÝ»ñ 4214</t>
  </si>
  <si>
    <t>Ø³ëÝ³·Çï³Ï³Ý Í³é³ÛáõÃÛáõÝÝ»ñ4241</t>
  </si>
  <si>
    <t xml:space="preserve"> -¶ñ³ë»ÝÛ³Ï³ÛÇÝ ÝÛáõÃ»ñ ¨ Ñ³·áõëï 4261</t>
  </si>
  <si>
    <t>´³ÝÏ³ÛÇÝ Í³é³ÛáõÃÛáõÝ4211</t>
  </si>
  <si>
    <t>ÀÝ¹Ñ³Ýáõñ µÝáõÛÃÇ ³ÛÉ Í³é³ÛáõÃÛáõÝÝ»ñ 4239</t>
  </si>
  <si>
    <t>Ð³ïáõÏ Ýå³ï³Ï³ÛÇÝ ³ÛÉ ÝÛáõÃ»ñ 4269</t>
  </si>
  <si>
    <t>ä³ñï³¹Çñ í×³ñÝ»ñ4823</t>
  </si>
  <si>
    <t xml:space="preserve"> -ÎáÙáõÝ³É Í³é³ÛáõÃÛáõÝÝ»ñ4213</t>
  </si>
  <si>
    <t>-êáÉÛ³ñ³ÛáõÕ4264</t>
  </si>
  <si>
    <t>¾Ý»ñ·»ïÇÏ Í³Ëë»ñ4212</t>
  </si>
  <si>
    <t>-Ð³ïáõÏ Ýå³ï³Ï³ÛÇÝ ÝÛáõÃ»ñ 4269</t>
  </si>
  <si>
    <t>Նախագծահետազոտական ծախսեր</t>
  </si>
  <si>
    <t>4729</t>
  </si>
  <si>
    <t>Կադաստրային ծառայություններ 4241</t>
  </si>
  <si>
    <t>ä²ð¶¨²îðàôØÜºð, ¹ñ³Ù³Ï³Ý Ëñ³ËáõëáõÙÝ»ñ ¨ Ñ³ïáõÏ í×³ñÝ»ñ  4112</t>
  </si>
  <si>
    <t>²å³Ñáí³·ñ³Ï³Ý   Í³Ëë»ñ 4215</t>
  </si>
  <si>
    <t xml:space="preserve"> Ü»ñùÇÝ ·áñÍáõÕáõÙÝ»ñ 4221</t>
  </si>
  <si>
    <t xml:space="preserve"> Ð³Ù³Ï³ñ·ã³ÛÇÝ Í³é³ÛáõÃÛáõÝÝ»ñ 4232</t>
  </si>
  <si>
    <t>î»Õ³Ï³ïí³Ï³Ý Í³é³ÛáõÃÛáõÝÝ»ñ 4234</t>
  </si>
  <si>
    <t xml:space="preserve"> Î»Ýó³Õ³ÛÇÝ ¨ Ñ³Ýñ³ÛÇÝ ëÝÝ¹Ç Í³é³ÛáõÃÛáõÝÝ»ñ4236</t>
  </si>
  <si>
    <t>Ü»ñÏ³Û³óáõóã³Ï³Ý Í³Ëë»ñ  4237</t>
  </si>
  <si>
    <t>ÀÝ¹Ñ³Ýáõñ µÝáõÛÃÇ ³ÛÉ Í³é³ÛáõÃÛáõÝÝ»ñ  4239</t>
  </si>
  <si>
    <t>Þ»Ýù»ñÇ ¨ Ï³éáõÛóÝ»ñÇ ÁÝÃ³óÇÏ Ýáñá·áõÙ ¨ å³Ñå³Ý.4251</t>
  </si>
  <si>
    <t>Ø»ù»Ý³Ý»ñÇ ¨ ë³ñù³íáñáõÙÝ»ñÇ ÁÝÃ³óÇÏ Ýáñá·áõÙ ¨ å³Ñå³ÝáõÙ  4252</t>
  </si>
  <si>
    <t>îñ³Ýëåáñï³ÛÇÝ ÝÛáõÃ»ñ   4264</t>
  </si>
  <si>
    <t>Ð³ïáõÏ Ýå³ï³Ï³ÛÇÝ ³ÛÉ ÝÛáõÃ»ñ  4269</t>
  </si>
  <si>
    <t>²ÛÉ Ñ³ñÏ»ñ  4822</t>
  </si>
  <si>
    <r>
      <t xml:space="preserve"> </t>
    </r>
    <r>
      <rPr>
        <sz val="10"/>
        <color indexed="8"/>
        <rFont val="Arial Armenian"/>
        <family val="2"/>
      </rPr>
      <t>ä³ñï³¹Çñ í×³ñÝ»ñ  4823</t>
    </r>
  </si>
  <si>
    <t>Þ»Ýù»ñÇ ¨ ßÇÝáõÃÛáõÝÝ»ñÇ Ï³åÇï³É í»ñ³Ýáñá·áõÙ  5113</t>
  </si>
  <si>
    <t>ì³ñã³Ï³Ý ë³ñù³íáñáõÙÝ»ñ  5122</t>
  </si>
  <si>
    <t>Կառավարչական ծառայություններ  Աուդիտ   4235</t>
  </si>
  <si>
    <t>î»Õ³Ï³ïí³Ï³Ý Í³é³ÛáõÃÛáõÝÝ»ñ  4234</t>
  </si>
  <si>
    <t>Կենցաղային և հանրային սննդի նյութեր  4267</t>
  </si>
  <si>
    <t>ներհամայնքային ճանապարհների կապիտալ վերանորոգում</t>
  </si>
  <si>
    <t>Â³÷³éáÕ ßÝ»ñÇ áãÝã³óáõÙ  4213</t>
  </si>
  <si>
    <t>Շենքերի և շինությունների կապիտալ վերանորոգում  5113</t>
  </si>
  <si>
    <t>Նախագծահետազոտական ծախսեր  5134</t>
  </si>
  <si>
    <t>Հատուկ  նպատակային այլ նյութերի  ձ/բ   4269</t>
  </si>
  <si>
    <t>êáõµëÇ¹Ç³   Լճաշենի  ԱԱՊԿ  ՓԲԸ - ին</t>
  </si>
  <si>
    <t>Ü»ñùÇÝ ·áñÍáõÕáõÙÝ»ñ  4221</t>
  </si>
  <si>
    <t xml:space="preserve"> Ø³ëÝ³·Çï³Ï³Ý Í³é³ÛáõÃÛáõÝÝ»ñ  4241</t>
  </si>
  <si>
    <t>²ÛÉ Ýå³ëïÝ»ñ  4727</t>
  </si>
  <si>
    <t>Շենքերի և շինությունների կապ.վերանորոգում  5113</t>
  </si>
  <si>
    <t>Ներկայացուցչական ծախսեր   4237</t>
  </si>
  <si>
    <t xml:space="preserve"> ÀÝ¹Ñ³Ýáõñ µÝáõÛÃÇ ³ÛÉ Í³é³ÛáõÃÛáõÝÝ»ñ  4239</t>
  </si>
  <si>
    <t>-Ð³ïáõÏ Ýå³ï³Ï³ÛÇÝ ³ÛÉ ÝÛáõÃ»ñ  4269</t>
  </si>
  <si>
    <t>Նախագծահետազոտական աշխատանքներ  5134</t>
  </si>
  <si>
    <t>Անդամավճար  4819</t>
  </si>
  <si>
    <t>Մասանգիտական ծառայություններ  4241</t>
  </si>
  <si>
    <t>Նախագծահետազոտական ծախսեր 5134</t>
  </si>
  <si>
    <t>Հուղարկավորության նպաստներ բյուջեից'  4726</t>
  </si>
  <si>
    <t>Մայրության նպաստներ բյուջեյից  4722</t>
  </si>
  <si>
    <t xml:space="preserve">Ընտանիքի անդամներ և զավակներ  </t>
  </si>
  <si>
    <t>Այլ նպաստներ բյուջեից  4729</t>
  </si>
  <si>
    <t>Պահուստային ֆոնդ  4891</t>
  </si>
  <si>
    <t>Սուբսիդիա  4521</t>
  </si>
  <si>
    <t>Շենքերի և շինությունների կառուցում /Եկեղեցու կառուցում/ 5112</t>
  </si>
  <si>
    <t>Սուբսիդիա &lt;Մանչուկ&gt; ՀՈԱԿ-ին  4511</t>
  </si>
  <si>
    <t>Սուբսիդիա  4511</t>
  </si>
  <si>
    <t>Մասնագիտական ծառայություն 4241</t>
  </si>
  <si>
    <t>Գյուղ.տնտ.ապրանքներ 4262</t>
  </si>
  <si>
    <t>Այլ կապիտ.դրամաշնորհներ 4657</t>
  </si>
  <si>
    <t>Շենքերի և շինությունների վերանորոգում /մանկապարտեզի վերանորոգում/ 5113</t>
  </si>
  <si>
    <t>Սարքերի և սարքավորումների ձեռք բերում 5122</t>
  </si>
  <si>
    <t>Սուբսիդիա ,,Լճաշենի մանկական արվեստի դպրոց,, ՀՈԱԿ</t>
  </si>
  <si>
    <t>Հուշարձանների և մշակույթային արժեքների վերականգնում և պահպանում 5113</t>
  </si>
  <si>
    <t>Նվիրատվություն ,,Լճաշեն,, բարեգործական հիմնադրամին</t>
  </si>
  <si>
    <t>Պարտադիր վճարներ 4823</t>
  </si>
  <si>
    <t>Ճանապարհների ընթացիկ նորոգում</t>
  </si>
  <si>
    <t>2016թ.</t>
  </si>
  <si>
    <t xml:space="preserve"> Î»Ýó³Õ³ÛÇÝ ¨ Ñ³Ýñ³ÛÇÝ ëÝÝ¹Ç Í³é³ÛáõÃÛáõÝÝ»ñ4267</t>
  </si>
  <si>
    <r>
      <t xml:space="preserve"> -</t>
    </r>
    <r>
      <rPr>
        <sz val="10"/>
        <color indexed="8"/>
        <rFont val="Arial Armenian"/>
        <family val="2"/>
      </rPr>
      <t>Ð³Ýñ³ÛÇÝ ëÝÝ¹Ç ³ñÅ»ù  4267</t>
    </r>
  </si>
  <si>
    <t>Ոռոգման համակարգի կապ.վերանորոգում 5113</t>
  </si>
  <si>
    <t>Գույքի օտարումից մուտքեր</t>
  </si>
  <si>
    <t>7797..5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</si>
</sst>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10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2"/>
      <color indexed="10"/>
      <name val="GHEA Grapalat"/>
      <family val="3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GHEA Grapalat"/>
      <family val="3"/>
    </font>
    <font>
      <b/>
      <i/>
      <sz val="12"/>
      <color indexed="10"/>
      <name val="GHEA Grapalat"/>
      <family val="3"/>
    </font>
    <font>
      <sz val="11"/>
      <color indexed="10"/>
      <name val="GHEA Grapalat"/>
      <family val="3"/>
    </font>
    <font>
      <sz val="12"/>
      <color indexed="60"/>
      <name val="GHEA Grapalat"/>
      <family val="3"/>
    </font>
    <font>
      <sz val="10"/>
      <color indexed="60"/>
      <name val="GHEA Grapalat"/>
      <family val="3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b/>
      <i/>
      <sz val="12"/>
      <color rgb="FFFF0000"/>
      <name val="GHEA Grapalat"/>
      <family val="3"/>
    </font>
    <font>
      <sz val="11"/>
      <color rgb="FFFF0000"/>
      <name val="GHEA Grapalat"/>
      <family val="3"/>
    </font>
    <font>
      <sz val="12"/>
      <color rgb="FFC00000"/>
      <name val="GHEA Grapalat"/>
      <family val="3"/>
    </font>
    <font>
      <sz val="10"/>
      <color rgb="FFC00000"/>
      <name val="GHEA Grapalat"/>
      <family val="3"/>
    </font>
    <font>
      <b/>
      <i/>
      <sz val="10"/>
      <color rgb="FFFF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horizontal="left" vertical="top" wrapText="1" readingOrder="1"/>
    </xf>
    <xf numFmtId="0" fontId="21" fillId="0" borderId="2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left" vertical="top" wrapText="1" readingOrder="1"/>
    </xf>
    <xf numFmtId="0" fontId="34" fillId="0" borderId="22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7" fillId="0" borderId="22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 wrapText="1" readingOrder="1"/>
    </xf>
    <xf numFmtId="0" fontId="31" fillId="0" borderId="22" xfId="0" applyFont="1" applyFill="1" applyBorder="1" applyAlignment="1">
      <alignment horizontal="left" vertical="top" wrapText="1"/>
    </xf>
    <xf numFmtId="0" fontId="27" fillId="0" borderId="22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4" fillId="0" borderId="29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5" xfId="0" applyFont="1" applyFill="1" applyBorder="1" applyAlignment="1">
      <alignment vertical="center"/>
    </xf>
    <xf numFmtId="49" fontId="24" fillId="0" borderId="36" xfId="0" applyNumberFormat="1" applyFont="1" applyFill="1" applyBorder="1" applyAlignment="1">
      <alignment horizontal="center" vertical="top"/>
    </xf>
    <xf numFmtId="49" fontId="24" fillId="0" borderId="37" xfId="0" applyNumberFormat="1" applyFont="1" applyFill="1" applyBorder="1" applyAlignment="1">
      <alignment horizontal="center" vertical="top"/>
    </xf>
    <xf numFmtId="0" fontId="27" fillId="0" borderId="38" xfId="0" applyFont="1" applyFill="1" applyBorder="1" applyAlignment="1">
      <alignment horizontal="left" vertical="top" wrapText="1"/>
    </xf>
    <xf numFmtId="0" fontId="21" fillId="0" borderId="39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top"/>
    </xf>
    <xf numFmtId="187" fontId="30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27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0" fontId="19" fillId="33" borderId="4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41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49" fontId="19" fillId="33" borderId="40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41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top" wrapText="1"/>
    </xf>
    <xf numFmtId="49" fontId="32" fillId="33" borderId="42" xfId="0" applyNumberFormat="1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2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6" fillId="0" borderId="43" xfId="0" applyNumberFormat="1" applyFont="1" applyFill="1" applyBorder="1" applyAlignment="1">
      <alignment horizontal="center" vertical="center"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23" fillId="0" borderId="32" xfId="0" applyFont="1" applyBorder="1" applyAlignment="1">
      <alignment/>
    </xf>
    <xf numFmtId="0" fontId="27" fillId="0" borderId="22" xfId="0" applyFont="1" applyBorder="1" applyAlignment="1">
      <alignment wrapText="1"/>
    </xf>
    <xf numFmtId="0" fontId="19" fillId="0" borderId="34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23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9" xfId="0" applyFont="1" applyBorder="1" applyAlignment="1">
      <alignment/>
    </xf>
    <xf numFmtId="0" fontId="26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5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3" xfId="0" applyFont="1" applyBorder="1" applyAlignment="1">
      <alignment/>
    </xf>
    <xf numFmtId="0" fontId="32" fillId="0" borderId="22" xfId="0" applyFont="1" applyBorder="1" applyAlignment="1">
      <alignment horizontal="center" wrapText="1"/>
    </xf>
    <xf numFmtId="0" fontId="23" fillId="0" borderId="43" xfId="0" applyFont="1" applyBorder="1" applyAlignment="1">
      <alignment/>
    </xf>
    <xf numFmtId="0" fontId="27" fillId="0" borderId="22" xfId="0" applyFont="1" applyBorder="1" applyAlignment="1">
      <alignment horizontal="center"/>
    </xf>
    <xf numFmtId="0" fontId="31" fillId="0" borderId="22" xfId="0" applyFont="1" applyBorder="1" applyAlignment="1">
      <alignment wrapText="1"/>
    </xf>
    <xf numFmtId="0" fontId="23" fillId="0" borderId="2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2" fillId="0" borderId="22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7" fillId="0" borderId="22" xfId="0" applyFont="1" applyBorder="1" applyAlignment="1">
      <alignment/>
    </xf>
    <xf numFmtId="49" fontId="41" fillId="0" borderId="43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/>
    </xf>
    <xf numFmtId="0" fontId="37" fillId="0" borderId="22" xfId="0" applyFont="1" applyBorder="1" applyAlignment="1">
      <alignment wrapText="1"/>
    </xf>
    <xf numFmtId="0" fontId="37" fillId="0" borderId="38" xfId="0" applyFont="1" applyBorder="1" applyAlignment="1">
      <alignment wrapText="1"/>
    </xf>
    <xf numFmtId="49" fontId="41" fillId="0" borderId="44" xfId="0" applyNumberFormat="1" applyFont="1" applyFill="1" applyBorder="1" applyAlignment="1">
      <alignment horizontal="center" vertical="center" wrapText="1"/>
    </xf>
    <xf numFmtId="0" fontId="46" fillId="0" borderId="38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6" fillId="0" borderId="39" xfId="0" applyFont="1" applyBorder="1" applyAlignment="1">
      <alignment/>
    </xf>
    <xf numFmtId="0" fontId="28" fillId="0" borderId="41" xfId="0" applyFont="1" applyBorder="1" applyAlignment="1">
      <alignment horizontal="center" vertical="center"/>
    </xf>
    <xf numFmtId="0" fontId="37" fillId="0" borderId="46" xfId="0" applyFont="1" applyBorder="1" applyAlignment="1">
      <alignment wrapText="1"/>
    </xf>
    <xf numFmtId="49" fontId="36" fillId="0" borderId="47" xfId="0" applyNumberFormat="1" applyFont="1" applyFill="1" applyBorder="1" applyAlignment="1">
      <alignment horizontal="center" vertical="center" wrapText="1"/>
    </xf>
    <xf numFmtId="0" fontId="46" fillId="0" borderId="46" xfId="0" applyFont="1" applyBorder="1" applyAlignment="1">
      <alignment/>
    </xf>
    <xf numFmtId="0" fontId="46" fillId="0" borderId="50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6" fillId="0" borderId="49" xfId="0" applyFont="1" applyBorder="1" applyAlignment="1">
      <alignment vertical="center" wrapText="1"/>
    </xf>
    <xf numFmtId="0" fontId="31" fillId="0" borderId="46" xfId="0" applyFont="1" applyBorder="1" applyAlignment="1">
      <alignment wrapText="1"/>
    </xf>
    <xf numFmtId="49" fontId="40" fillId="0" borderId="47" xfId="0" applyNumberFormat="1" applyFont="1" applyFill="1" applyBorder="1" applyAlignment="1">
      <alignment horizontal="center" vertical="center" wrapText="1"/>
    </xf>
    <xf numFmtId="0" fontId="46" fillId="0" borderId="52" xfId="0" applyFont="1" applyBorder="1" applyAlignment="1">
      <alignment/>
    </xf>
    <xf numFmtId="49" fontId="40" fillId="0" borderId="43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7" fillId="0" borderId="32" xfId="0" applyFont="1" applyBorder="1" applyAlignment="1">
      <alignment wrapText="1"/>
    </xf>
    <xf numFmtId="49" fontId="40" fillId="0" borderId="53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 vertical="center" wrapText="1"/>
    </xf>
    <xf numFmtId="0" fontId="46" fillId="0" borderId="34" xfId="0" applyFont="1" applyBorder="1" applyAlignment="1">
      <alignment/>
    </xf>
    <xf numFmtId="0" fontId="31" fillId="0" borderId="14" xfId="0" applyFont="1" applyBorder="1" applyAlignment="1">
      <alignment wrapText="1"/>
    </xf>
    <xf numFmtId="49" fontId="40" fillId="0" borderId="42" xfId="0" applyNumberFormat="1" applyFont="1" applyFill="1" applyBorder="1" applyAlignment="1">
      <alignment horizontal="center" vertical="center" wrapText="1"/>
    </xf>
    <xf numFmtId="0" fontId="27" fillId="0" borderId="54" xfId="0" applyFont="1" applyBorder="1" applyAlignment="1">
      <alignment horizontal="left"/>
    </xf>
    <xf numFmtId="49" fontId="40" fillId="0" borderId="0" xfId="0" applyNumberFormat="1" applyFont="1" applyFill="1" applyBorder="1" applyAlignment="1">
      <alignment horizontal="center" vertical="center" wrapText="1"/>
    </xf>
    <xf numFmtId="0" fontId="46" fillId="0" borderId="54" xfId="0" applyFont="1" applyBorder="1" applyAlignment="1">
      <alignment/>
    </xf>
    <xf numFmtId="0" fontId="46" fillId="0" borderId="55" xfId="0" applyFont="1" applyBorder="1" applyAlignment="1">
      <alignment vertical="center" wrapText="1"/>
    </xf>
    <xf numFmtId="0" fontId="46" fillId="0" borderId="56" xfId="0" applyFont="1" applyBorder="1" applyAlignment="1">
      <alignment/>
    </xf>
    <xf numFmtId="0" fontId="32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40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7" fillId="0" borderId="22" xfId="0" applyNumberFormat="1" applyFont="1" applyBorder="1" applyAlignment="1">
      <alignment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8" fillId="0" borderId="41" xfId="0" applyFont="1" applyBorder="1" applyAlignment="1">
      <alignment horizontal="center"/>
    </xf>
    <xf numFmtId="0" fontId="32" fillId="0" borderId="14" xfId="0" applyFont="1" applyBorder="1" applyAlignment="1">
      <alignment vertical="center" wrapText="1"/>
    </xf>
    <xf numFmtId="0" fontId="24" fillId="0" borderId="42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43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3" xfId="0" applyFont="1" applyBorder="1" applyAlignment="1">
      <alignment horizontal="center" vertical="center" wrapText="1"/>
    </xf>
    <xf numFmtId="0" fontId="32" fillId="0" borderId="54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2" fillId="0" borderId="22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40" fillId="0" borderId="44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/>
    </xf>
    <xf numFmtId="0" fontId="23" fillId="0" borderId="16" xfId="0" applyFont="1" applyBorder="1" applyAlignment="1">
      <alignment/>
    </xf>
    <xf numFmtId="0" fontId="32" fillId="33" borderId="40" xfId="0" applyFont="1" applyFill="1" applyBorder="1" applyAlignment="1">
      <alignment horizontal="center" vertical="center" wrapText="1"/>
    </xf>
    <xf numFmtId="49" fontId="32" fillId="33" borderId="40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0" fontId="23" fillId="0" borderId="67" xfId="0" applyFont="1" applyBorder="1" applyAlignment="1">
      <alignment/>
    </xf>
    <xf numFmtId="49" fontId="32" fillId="33" borderId="25" xfId="0" applyNumberFormat="1" applyFont="1" applyFill="1" applyBorder="1" applyAlignment="1">
      <alignment horizontal="center"/>
    </xf>
    <xf numFmtId="0" fontId="23" fillId="0" borderId="25" xfId="0" applyFont="1" applyBorder="1" applyAlignment="1">
      <alignment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1" fillId="33" borderId="25" xfId="0" applyFont="1" applyFill="1" applyBorder="1" applyAlignment="1">
      <alignment horizontal="left" vertical="center" wrapText="1"/>
    </xf>
    <xf numFmtId="49" fontId="32" fillId="0" borderId="25" xfId="0" applyNumberFormat="1" applyFont="1" applyFill="1" applyBorder="1" applyAlignment="1">
      <alignment vertical="top" wrapText="1"/>
    </xf>
    <xf numFmtId="49" fontId="32" fillId="33" borderId="25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Fill="1" applyBorder="1" applyAlignment="1">
      <alignment vertical="top" wrapText="1"/>
    </xf>
    <xf numFmtId="0" fontId="32" fillId="0" borderId="25" xfId="0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25" xfId="0" applyNumberFormat="1" applyFont="1" applyFill="1" applyBorder="1" applyAlignment="1">
      <alignment vertical="center" wrapText="1"/>
    </xf>
    <xf numFmtId="49" fontId="38" fillId="0" borderId="25" xfId="0" applyNumberFormat="1" applyFont="1" applyFill="1" applyBorder="1" applyAlignment="1">
      <alignment vertical="top" wrapText="1"/>
    </xf>
    <xf numFmtId="49" fontId="38" fillId="0" borderId="25" xfId="0" applyNumberFormat="1" applyFont="1" applyFill="1" applyBorder="1" applyAlignment="1">
      <alignment vertical="center" wrapText="1"/>
    </xf>
    <xf numFmtId="49" fontId="41" fillId="0" borderId="25" xfId="0" applyNumberFormat="1" applyFont="1" applyFill="1" applyBorder="1" applyAlignment="1">
      <alignment vertical="top" wrapText="1"/>
    </xf>
    <xf numFmtId="0" fontId="32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1" fillId="33" borderId="25" xfId="0" applyFont="1" applyFill="1" applyBorder="1" applyAlignment="1">
      <alignment horizontal="left" vertical="top" wrapText="1"/>
    </xf>
    <xf numFmtId="49" fontId="42" fillId="0" borderId="25" xfId="0" applyNumberFormat="1" applyFont="1" applyFill="1" applyBorder="1" applyAlignment="1">
      <alignment vertical="top" wrapText="1"/>
    </xf>
    <xf numFmtId="0" fontId="19" fillId="0" borderId="25" xfId="0" applyFont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top" wrapText="1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9" fontId="42" fillId="0" borderId="25" xfId="0" applyNumberFormat="1" applyFont="1" applyFill="1" applyBorder="1" applyAlignment="1">
      <alignment horizontal="center" vertical="top" wrapText="1"/>
    </xf>
    <xf numFmtId="0" fontId="26" fillId="0" borderId="25" xfId="0" applyFont="1" applyBorder="1" applyAlignment="1">
      <alignment/>
    </xf>
    <xf numFmtId="49" fontId="42" fillId="0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49" fontId="42" fillId="0" borderId="25" xfId="0" applyNumberFormat="1" applyFont="1" applyFill="1" applyBorder="1" applyAlignment="1">
      <alignment horizontal="center" wrapText="1"/>
    </xf>
    <xf numFmtId="0" fontId="24" fillId="33" borderId="24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 vertical="center"/>
    </xf>
    <xf numFmtId="49" fontId="42" fillId="0" borderId="36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/>
    </xf>
    <xf numFmtId="0" fontId="19" fillId="0" borderId="36" xfId="0" applyFont="1" applyBorder="1" applyAlignment="1">
      <alignment/>
    </xf>
    <xf numFmtId="0" fontId="29" fillId="33" borderId="68" xfId="0" applyFont="1" applyFill="1" applyBorder="1" applyAlignment="1">
      <alignment horizontal="center" vertical="center"/>
    </xf>
    <xf numFmtId="0" fontId="27" fillId="33" borderId="69" xfId="0" applyFont="1" applyFill="1" applyBorder="1" applyAlignment="1">
      <alignment horizontal="left" vertical="top" wrapText="1"/>
    </xf>
    <xf numFmtId="49" fontId="32" fillId="33" borderId="69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left" vertical="top" wrapText="1"/>
    </xf>
    <xf numFmtId="49" fontId="32" fillId="33" borderId="19" xfId="0" applyNumberFormat="1" applyFont="1" applyFill="1" applyBorder="1" applyAlignment="1">
      <alignment horizontal="center"/>
    </xf>
    <xf numFmtId="0" fontId="23" fillId="0" borderId="19" xfId="0" applyFont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4" fillId="33" borderId="29" xfId="0" applyFont="1" applyFill="1" applyBorder="1" applyAlignment="1">
      <alignment horizontal="center" vertical="center"/>
    </xf>
    <xf numFmtId="49" fontId="31" fillId="0" borderId="30" xfId="0" applyNumberFormat="1" applyFont="1" applyFill="1" applyBorder="1" applyAlignment="1">
      <alignment vertical="top" wrapText="1"/>
    </xf>
    <xf numFmtId="49" fontId="32" fillId="33" borderId="30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/>
    </xf>
    <xf numFmtId="0" fontId="23" fillId="33" borderId="24" xfId="0" applyFont="1" applyFill="1" applyBorder="1" applyAlignment="1">
      <alignment horizontal="center" vertical="center"/>
    </xf>
    <xf numFmtId="49" fontId="47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vertical="top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left" vertical="top" wrapText="1"/>
    </xf>
    <xf numFmtId="49" fontId="32" fillId="33" borderId="71" xfId="0" applyNumberFormat="1" applyFont="1" applyFill="1" applyBorder="1" applyAlignment="1">
      <alignment horizontal="center"/>
    </xf>
    <xf numFmtId="0" fontId="23" fillId="0" borderId="71" xfId="0" applyFont="1" applyBorder="1" applyAlignment="1">
      <alignment/>
    </xf>
    <xf numFmtId="0" fontId="23" fillId="0" borderId="56" xfId="0" applyFont="1" applyBorder="1" applyAlignment="1">
      <alignment/>
    </xf>
    <xf numFmtId="0" fontId="19" fillId="0" borderId="12" xfId="0" applyFont="1" applyBorder="1" applyAlignment="1">
      <alignment horizontal="center"/>
    </xf>
    <xf numFmtId="49" fontId="36" fillId="0" borderId="30" xfId="0" applyNumberFormat="1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vertical="top" wrapText="1"/>
    </xf>
    <xf numFmtId="0" fontId="19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left" vertical="top" wrapText="1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/>
    </xf>
    <xf numFmtId="0" fontId="19" fillId="0" borderId="19" xfId="0" applyFont="1" applyBorder="1" applyAlignment="1">
      <alignment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0" fontId="23" fillId="0" borderId="12" xfId="0" applyFont="1" applyBorder="1" applyAlignment="1">
      <alignment/>
    </xf>
    <xf numFmtId="0" fontId="19" fillId="0" borderId="12" xfId="0" applyFont="1" applyBorder="1" applyAlignment="1">
      <alignment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49" fontId="32" fillId="0" borderId="25" xfId="0" applyNumberFormat="1" applyFont="1" applyFill="1" applyBorder="1" applyAlignment="1">
      <alignment wrapText="1"/>
    </xf>
    <xf numFmtId="0" fontId="32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1" fillId="0" borderId="36" xfId="0" applyNumberFormat="1" applyFont="1" applyFill="1" applyBorder="1" applyAlignment="1">
      <alignment wrapText="1"/>
    </xf>
    <xf numFmtId="0" fontId="19" fillId="0" borderId="7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73" xfId="0" applyFont="1" applyBorder="1" applyAlignment="1">
      <alignment vertical="top" wrapText="1"/>
    </xf>
    <xf numFmtId="0" fontId="23" fillId="0" borderId="73" xfId="0" applyFont="1" applyBorder="1" applyAlignment="1">
      <alignment/>
    </xf>
    <xf numFmtId="0" fontId="23" fillId="0" borderId="73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 quotePrefix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49" fontId="23" fillId="0" borderId="24" xfId="0" applyNumberFormat="1" applyFont="1" applyFill="1" applyBorder="1" applyAlignment="1" quotePrefix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49" fontId="23" fillId="0" borderId="24" xfId="0" applyNumberFormat="1" applyFont="1" applyFill="1" applyBorder="1" applyAlignment="1">
      <alignment horizontal="centerContinuous" vertical="center"/>
    </xf>
    <xf numFmtId="49" fontId="19" fillId="0" borderId="24" xfId="0" applyNumberFormat="1" applyFont="1" applyFill="1" applyBorder="1" applyAlignment="1" quotePrefix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49" fontId="23" fillId="0" borderId="35" xfId="0" applyNumberFormat="1" applyFont="1" applyFill="1" applyBorder="1" applyAlignment="1" quotePrefix="1">
      <alignment horizontal="center" vertical="center"/>
    </xf>
    <xf numFmtId="0" fontId="23" fillId="0" borderId="36" xfId="0" applyNumberFormat="1" applyFont="1" applyFill="1" applyBorder="1" applyAlignment="1">
      <alignment horizontal="left" vertical="center" wrapText="1" indent="1"/>
    </xf>
    <xf numFmtId="1" fontId="23" fillId="0" borderId="36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0" fontId="48" fillId="0" borderId="17" xfId="0" applyFont="1" applyFill="1" applyBorder="1" applyAlignment="1" quotePrefix="1">
      <alignment horizontal="center" vertical="center"/>
    </xf>
    <xf numFmtId="49" fontId="22" fillId="0" borderId="19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Continuous" vertical="center" wrapText="1"/>
    </xf>
    <xf numFmtId="0" fontId="19" fillId="0" borderId="16" xfId="0" applyFont="1" applyFill="1" applyBorder="1" applyAlignment="1">
      <alignment horizontal="centerContinuous" vertical="center" wrapText="1"/>
    </xf>
    <xf numFmtId="0" fontId="23" fillId="0" borderId="75" xfId="0" applyFont="1" applyBorder="1" applyAlignment="1">
      <alignment horizontal="center" wrapText="1"/>
    </xf>
    <xf numFmtId="0" fontId="23" fillId="0" borderId="7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/>
    </xf>
    <xf numFmtId="0" fontId="19" fillId="0" borderId="76" xfId="0" applyFont="1" applyBorder="1" applyAlignment="1">
      <alignment horizontal="center" wrapText="1"/>
    </xf>
    <xf numFmtId="193" fontId="19" fillId="0" borderId="25" xfId="0" applyNumberFormat="1" applyFont="1" applyFill="1" applyBorder="1" applyAlignment="1">
      <alignment horizontal="center" vertical="center" wrapText="1"/>
    </xf>
    <xf numFmtId="193" fontId="23" fillId="0" borderId="25" xfId="0" applyNumberFormat="1" applyFont="1" applyFill="1" applyBorder="1" applyAlignment="1">
      <alignment horizontal="center" vertical="center"/>
    </xf>
    <xf numFmtId="193" fontId="23" fillId="0" borderId="25" xfId="0" applyNumberFormat="1" applyFont="1" applyFill="1" applyBorder="1" applyAlignment="1">
      <alignment horizontal="center" vertical="center" wrapText="1"/>
    </xf>
    <xf numFmtId="193" fontId="19" fillId="0" borderId="25" xfId="0" applyNumberFormat="1" applyFont="1" applyFill="1" applyBorder="1" applyAlignment="1">
      <alignment horizontal="center" vertical="center"/>
    </xf>
    <xf numFmtId="193" fontId="23" fillId="0" borderId="36" xfId="0" applyNumberFormat="1" applyFont="1" applyFill="1" applyBorder="1" applyAlignment="1">
      <alignment horizontal="center" vertical="center"/>
    </xf>
    <xf numFmtId="193" fontId="21" fillId="0" borderId="27" xfId="0" applyNumberFormat="1" applyFont="1" applyFill="1" applyBorder="1" applyAlignment="1">
      <alignment/>
    </xf>
    <xf numFmtId="193" fontId="21" fillId="0" borderId="18" xfId="0" applyNumberFormat="1" applyFont="1" applyFill="1" applyBorder="1" applyAlignment="1">
      <alignment/>
    </xf>
    <xf numFmtId="193" fontId="92" fillId="0" borderId="27" xfId="0" applyNumberFormat="1" applyFont="1" applyFill="1" applyBorder="1" applyAlignment="1">
      <alignment horizontal="center" vertical="center"/>
    </xf>
    <xf numFmtId="193" fontId="92" fillId="0" borderId="27" xfId="0" applyNumberFormat="1" applyFont="1" applyFill="1" applyBorder="1" applyAlignment="1">
      <alignment/>
    </xf>
    <xf numFmtId="193" fontId="92" fillId="0" borderId="18" xfId="0" applyNumberFormat="1" applyFont="1" applyFill="1" applyBorder="1" applyAlignment="1">
      <alignment horizontal="center" vertical="center"/>
    </xf>
    <xf numFmtId="193" fontId="92" fillId="0" borderId="27" xfId="0" applyNumberFormat="1" applyFont="1" applyFill="1" applyBorder="1" applyAlignment="1">
      <alignment horizontal="center"/>
    </xf>
    <xf numFmtId="193" fontId="21" fillId="0" borderId="27" xfId="0" applyNumberFormat="1" applyFont="1" applyFill="1" applyBorder="1" applyAlignment="1">
      <alignment horizontal="center"/>
    </xf>
    <xf numFmtId="193" fontId="21" fillId="0" borderId="49" xfId="0" applyNumberFormat="1" applyFont="1" applyFill="1" applyBorder="1" applyAlignment="1">
      <alignment/>
    </xf>
    <xf numFmtId="193" fontId="92" fillId="0" borderId="15" xfId="0" applyNumberFormat="1" applyFont="1" applyFill="1" applyBorder="1" applyAlignment="1">
      <alignment horizontal="center" vertical="center" wrapText="1"/>
    </xf>
    <xf numFmtId="193" fontId="92" fillId="0" borderId="38" xfId="0" applyNumberFormat="1" applyFont="1" applyFill="1" applyBorder="1" applyAlignment="1">
      <alignment/>
    </xf>
    <xf numFmtId="193" fontId="92" fillId="0" borderId="22" xfId="0" applyNumberFormat="1" applyFont="1" applyFill="1" applyBorder="1" applyAlignment="1">
      <alignment/>
    </xf>
    <xf numFmtId="193" fontId="92" fillId="0" borderId="22" xfId="0" applyNumberFormat="1" applyFont="1" applyFill="1" applyBorder="1" applyAlignment="1">
      <alignment vertical="center" wrapText="1" shrinkToFit="1"/>
    </xf>
    <xf numFmtId="193" fontId="21" fillId="0" borderId="28" xfId="0" applyNumberFormat="1" applyFont="1" applyFill="1" applyBorder="1" applyAlignment="1">
      <alignment/>
    </xf>
    <xf numFmtId="193" fontId="92" fillId="0" borderId="28" xfId="0" applyNumberFormat="1" applyFont="1" applyFill="1" applyBorder="1" applyAlignment="1">
      <alignment/>
    </xf>
    <xf numFmtId="193" fontId="93" fillId="0" borderId="19" xfId="0" applyNumberFormat="1" applyFont="1" applyFill="1" applyBorder="1" applyAlignment="1">
      <alignment horizontal="center" vertical="center" wrapText="1"/>
    </xf>
    <xf numFmtId="193" fontId="94" fillId="0" borderId="25" xfId="0" applyNumberFormat="1" applyFont="1" applyFill="1" applyBorder="1" applyAlignment="1">
      <alignment horizontal="center" vertical="center" wrapText="1"/>
    </xf>
    <xf numFmtId="193" fontId="23" fillId="0" borderId="28" xfId="0" applyNumberFormat="1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 wrapText="1"/>
    </xf>
    <xf numFmtId="193" fontId="93" fillId="0" borderId="25" xfId="0" applyNumberFormat="1" applyFont="1" applyFill="1" applyBorder="1" applyAlignment="1">
      <alignment horizontal="center" vertical="center"/>
    </xf>
    <xf numFmtId="193" fontId="94" fillId="0" borderId="28" xfId="0" applyNumberFormat="1" applyFont="1" applyFill="1" applyBorder="1" applyAlignment="1">
      <alignment horizontal="center" vertical="center"/>
    </xf>
    <xf numFmtId="193" fontId="19" fillId="0" borderId="25" xfId="0" applyNumberFormat="1" applyFont="1" applyBorder="1" applyAlignment="1">
      <alignment horizontal="center"/>
    </xf>
    <xf numFmtId="193" fontId="19" fillId="0" borderId="28" xfId="0" applyNumberFormat="1" applyFont="1" applyBorder="1" applyAlignment="1">
      <alignment horizontal="center"/>
    </xf>
    <xf numFmtId="193" fontId="19" fillId="0" borderId="34" xfId="0" applyNumberFormat="1" applyFont="1" applyBorder="1" applyAlignment="1">
      <alignment horizontal="center"/>
    </xf>
    <xf numFmtId="193" fontId="93" fillId="0" borderId="25" xfId="0" applyNumberFormat="1" applyFont="1" applyBorder="1" applyAlignment="1">
      <alignment horizontal="center"/>
    </xf>
    <xf numFmtId="193" fontId="93" fillId="0" borderId="12" xfId="0" applyNumberFormat="1" applyFont="1" applyBorder="1" applyAlignment="1">
      <alignment/>
    </xf>
    <xf numFmtId="193" fontId="23" fillId="0" borderId="28" xfId="0" applyNumberFormat="1" applyFont="1" applyBorder="1" applyAlignment="1">
      <alignment/>
    </xf>
    <xf numFmtId="193" fontId="23" fillId="0" borderId="34" xfId="0" applyNumberFormat="1" applyFont="1" applyBorder="1" applyAlignment="1">
      <alignment/>
    </xf>
    <xf numFmtId="0" fontId="23" fillId="0" borderId="30" xfId="0" applyFont="1" applyBorder="1" applyAlignment="1">
      <alignment horizontal="center"/>
    </xf>
    <xf numFmtId="193" fontId="93" fillId="0" borderId="30" xfId="0" applyNumberFormat="1" applyFont="1" applyBorder="1" applyAlignment="1">
      <alignment horizontal="center"/>
    </xf>
    <xf numFmtId="193" fontId="93" fillId="0" borderId="28" xfId="0" applyNumberFormat="1" applyFont="1" applyBorder="1" applyAlignment="1">
      <alignment/>
    </xf>
    <xf numFmtId="193" fontId="23" fillId="0" borderId="25" xfId="0" applyNumberFormat="1" applyFont="1" applyBorder="1" applyAlignment="1">
      <alignment horizontal="center"/>
    </xf>
    <xf numFmtId="193" fontId="93" fillId="0" borderId="12" xfId="0" applyNumberFormat="1" applyFont="1" applyBorder="1" applyAlignment="1">
      <alignment horizontal="center"/>
    </xf>
    <xf numFmtId="193" fontId="93" fillId="0" borderId="16" xfId="0" applyNumberFormat="1" applyFont="1" applyBorder="1" applyAlignment="1">
      <alignment/>
    </xf>
    <xf numFmtId="193" fontId="93" fillId="0" borderId="16" xfId="0" applyNumberFormat="1" applyFont="1" applyBorder="1" applyAlignment="1">
      <alignment horizontal="center" vertical="center"/>
    </xf>
    <xf numFmtId="193" fontId="93" fillId="0" borderId="12" xfId="0" applyNumberFormat="1" applyFont="1" applyBorder="1" applyAlignment="1">
      <alignment horizontal="center" vertical="center" wrapText="1" shrinkToFit="1"/>
    </xf>
    <xf numFmtId="193" fontId="93" fillId="0" borderId="14" xfId="0" applyNumberFormat="1" applyFont="1" applyBorder="1" applyAlignment="1">
      <alignment horizontal="center"/>
    </xf>
    <xf numFmtId="193" fontId="93" fillId="0" borderId="15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93" fontId="23" fillId="0" borderId="15" xfId="0" applyNumberFormat="1" applyFont="1" applyBorder="1" applyAlignment="1">
      <alignment horizontal="center"/>
    </xf>
    <xf numFmtId="193" fontId="93" fillId="0" borderId="77" xfId="0" applyNumberFormat="1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193" fontId="23" fillId="0" borderId="6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93" fontId="23" fillId="0" borderId="19" xfId="0" applyNumberFormat="1" applyFont="1" applyBorder="1" applyAlignment="1">
      <alignment horizontal="center"/>
    </xf>
    <xf numFmtId="193" fontId="23" fillId="0" borderId="30" xfId="0" applyNumberFormat="1" applyFont="1" applyBorder="1" applyAlignment="1">
      <alignment horizontal="center"/>
    </xf>
    <xf numFmtId="0" fontId="10" fillId="0" borderId="25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49" fontId="10" fillId="0" borderId="25" xfId="0" applyNumberFormat="1" applyFont="1" applyFill="1" applyBorder="1" applyAlignment="1">
      <alignment vertical="top" wrapText="1"/>
    </xf>
    <xf numFmtId="49" fontId="51" fillId="0" borderId="25" xfId="0" applyNumberFormat="1" applyFont="1" applyFill="1" applyBorder="1" applyAlignment="1">
      <alignment vertical="top" wrapText="1"/>
    </xf>
    <xf numFmtId="49" fontId="10" fillId="0" borderId="22" xfId="0" applyNumberFormat="1" applyFont="1" applyFill="1" applyBorder="1" applyAlignment="1">
      <alignment horizontal="left" vertical="top" wrapText="1" readingOrder="1"/>
    </xf>
    <xf numFmtId="0" fontId="10" fillId="0" borderId="22" xfId="0" applyNumberFormat="1" applyFont="1" applyFill="1" applyBorder="1" applyAlignment="1">
      <alignment horizontal="left" vertical="top" wrapText="1" readingOrder="1"/>
    </xf>
    <xf numFmtId="0" fontId="95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vertical="top" wrapText="1"/>
    </xf>
    <xf numFmtId="0" fontId="10" fillId="0" borderId="43" xfId="0" applyNumberFormat="1" applyFont="1" applyFill="1" applyBorder="1" applyAlignment="1">
      <alignment horizontal="left" vertical="top" wrapText="1" readingOrder="1"/>
    </xf>
    <xf numFmtId="49" fontId="10" fillId="0" borderId="22" xfId="0" applyNumberFormat="1" applyFont="1" applyFill="1" applyBorder="1" applyAlignment="1">
      <alignment vertical="top" wrapText="1"/>
    </xf>
    <xf numFmtId="0" fontId="10" fillId="0" borderId="25" xfId="0" applyNumberFormat="1" applyFont="1" applyFill="1" applyBorder="1" applyAlignment="1">
      <alignment horizontal="left" vertical="top" wrapText="1" readingOrder="1"/>
    </xf>
    <xf numFmtId="49" fontId="50" fillId="0" borderId="25" xfId="0" applyNumberFormat="1" applyFont="1" applyFill="1" applyBorder="1" applyAlignment="1">
      <alignment vertical="top" wrapText="1"/>
    </xf>
    <xf numFmtId="193" fontId="92" fillId="0" borderId="49" xfId="0" applyNumberFormat="1" applyFont="1" applyFill="1" applyBorder="1" applyAlignment="1">
      <alignment/>
    </xf>
    <xf numFmtId="193" fontId="96" fillId="0" borderId="15" xfId="0" applyNumberFormat="1" applyFont="1" applyFill="1" applyBorder="1" applyAlignment="1">
      <alignment horizontal="center" vertical="center" wrapText="1"/>
    </xf>
    <xf numFmtId="0" fontId="95" fillId="0" borderId="28" xfId="0" applyFont="1" applyFill="1" applyBorder="1" applyAlignment="1">
      <alignment/>
    </xf>
    <xf numFmtId="193" fontId="92" fillId="0" borderId="28" xfId="0" applyNumberFormat="1" applyFont="1" applyFill="1" applyBorder="1" applyAlignment="1">
      <alignment horizontal="center" vertical="center"/>
    </xf>
    <xf numFmtId="193" fontId="92" fillId="0" borderId="14" xfId="0" applyNumberFormat="1" applyFont="1" applyBorder="1" applyAlignment="1">
      <alignment horizontal="center" vertical="center"/>
    </xf>
    <xf numFmtId="0" fontId="92" fillId="0" borderId="27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92" fillId="0" borderId="22" xfId="0" applyFont="1" applyFill="1" applyBorder="1" applyAlignment="1">
      <alignment/>
    </xf>
    <xf numFmtId="0" fontId="92" fillId="0" borderId="21" xfId="0" applyFont="1" applyFill="1" applyBorder="1" applyAlignment="1">
      <alignment/>
    </xf>
    <xf numFmtId="0" fontId="92" fillId="0" borderId="58" xfId="0" applyFont="1" applyFill="1" applyBorder="1" applyAlignment="1">
      <alignment/>
    </xf>
    <xf numFmtId="193" fontId="92" fillId="0" borderId="23" xfId="0" applyNumberFormat="1" applyFont="1" applyFill="1" applyBorder="1" applyAlignment="1">
      <alignment horizontal="center" vertical="center"/>
    </xf>
    <xf numFmtId="193" fontId="92" fillId="0" borderId="18" xfId="0" applyNumberFormat="1" applyFont="1" applyBorder="1" applyAlignment="1">
      <alignment/>
    </xf>
    <xf numFmtId="193" fontId="21" fillId="0" borderId="27" xfId="0" applyNumberFormat="1" applyFont="1" applyBorder="1" applyAlignment="1">
      <alignment horizontal="center" vertical="center" wrapText="1"/>
    </xf>
    <xf numFmtId="193" fontId="21" fillId="0" borderId="28" xfId="0" applyNumberFormat="1" applyFont="1" applyBorder="1" applyAlignment="1">
      <alignment horizontal="center"/>
    </xf>
    <xf numFmtId="193" fontId="92" fillId="0" borderId="22" xfId="0" applyNumberFormat="1" applyFont="1" applyBorder="1" applyAlignment="1">
      <alignment horizontal="center" vertical="center" wrapText="1"/>
    </xf>
    <xf numFmtId="193" fontId="92" fillId="0" borderId="28" xfId="0" applyNumberFormat="1" applyFont="1" applyBorder="1" applyAlignment="1">
      <alignment horizontal="center"/>
    </xf>
    <xf numFmtId="193" fontId="92" fillId="0" borderId="15" xfId="0" applyNumberFormat="1" applyFont="1" applyBorder="1" applyAlignment="1">
      <alignment/>
    </xf>
    <xf numFmtId="193" fontId="92" fillId="0" borderId="16" xfId="0" applyNumberFormat="1" applyFont="1" applyBorder="1" applyAlignment="1">
      <alignment/>
    </xf>
    <xf numFmtId="193" fontId="92" fillId="0" borderId="14" xfId="0" applyNumberFormat="1" applyFont="1" applyBorder="1" applyAlignment="1">
      <alignment/>
    </xf>
    <xf numFmtId="193" fontId="49" fillId="0" borderId="14" xfId="0" applyNumberFormat="1" applyFont="1" applyBorder="1" applyAlignment="1">
      <alignment/>
    </xf>
    <xf numFmtId="193" fontId="49" fillId="0" borderId="16" xfId="0" applyNumberFormat="1" applyFont="1" applyBorder="1" applyAlignment="1">
      <alignment/>
    </xf>
    <xf numFmtId="193" fontId="92" fillId="0" borderId="22" xfId="0" applyNumberFormat="1" applyFont="1" applyBorder="1" applyAlignment="1">
      <alignment/>
    </xf>
    <xf numFmtId="193" fontId="92" fillId="0" borderId="28" xfId="0" applyNumberFormat="1" applyFont="1" applyBorder="1" applyAlignment="1">
      <alignment/>
    </xf>
    <xf numFmtId="193" fontId="92" fillId="0" borderId="46" xfId="0" applyNumberFormat="1" applyFont="1" applyBorder="1" applyAlignment="1">
      <alignment/>
    </xf>
    <xf numFmtId="193" fontId="92" fillId="0" borderId="52" xfId="0" applyNumberFormat="1" applyFont="1" applyBorder="1" applyAlignment="1">
      <alignment/>
    </xf>
    <xf numFmtId="193" fontId="92" fillId="0" borderId="45" xfId="0" applyNumberFormat="1" applyFont="1" applyBorder="1" applyAlignment="1">
      <alignment/>
    </xf>
    <xf numFmtId="193" fontId="23" fillId="0" borderId="73" xfId="0" applyNumberFormat="1" applyFont="1" applyBorder="1" applyAlignment="1">
      <alignment horizontal="center" vertical="center" shrinkToFit="1"/>
    </xf>
    <xf numFmtId="193" fontId="23" fillId="0" borderId="73" xfId="0" applyNumberFormat="1" applyFont="1" applyBorder="1" applyAlignment="1">
      <alignment horizontal="center" vertical="center" wrapText="1" shrinkToFit="1"/>
    </xf>
    <xf numFmtId="193" fontId="23" fillId="0" borderId="73" xfId="0" applyNumberFormat="1" applyFont="1" applyBorder="1" applyAlignment="1">
      <alignment horizontal="center"/>
    </xf>
    <xf numFmtId="0" fontId="93" fillId="0" borderId="25" xfId="0" applyFont="1" applyFill="1" applyBorder="1" applyAlignment="1">
      <alignment horizontal="center" vertical="center"/>
    </xf>
    <xf numFmtId="193" fontId="94" fillId="0" borderId="25" xfId="0" applyNumberFormat="1" applyFont="1" applyBorder="1" applyAlignment="1">
      <alignment horizontal="center"/>
    </xf>
    <xf numFmtId="0" fontId="27" fillId="0" borderId="61" xfId="0" applyNumberFormat="1" applyFont="1" applyFill="1" applyBorder="1" applyAlignment="1">
      <alignment horizontal="left" vertical="top" wrapText="1" readingOrder="1"/>
    </xf>
    <xf numFmtId="193" fontId="92" fillId="0" borderId="65" xfId="0" applyNumberFormat="1" applyFont="1" applyBorder="1" applyAlignment="1">
      <alignment horizontal="center" vertical="center"/>
    </xf>
    <xf numFmtId="0" fontId="93" fillId="0" borderId="22" xfId="0" applyFont="1" applyBorder="1" applyAlignment="1">
      <alignment/>
    </xf>
    <xf numFmtId="193" fontId="97" fillId="0" borderId="22" xfId="0" applyNumberFormat="1" applyFont="1" applyFill="1" applyBorder="1" applyAlignment="1">
      <alignment/>
    </xf>
    <xf numFmtId="193" fontId="97" fillId="0" borderId="27" xfId="0" applyNumberFormat="1" applyFont="1" applyFill="1" applyBorder="1" applyAlignment="1">
      <alignment/>
    </xf>
    <xf numFmtId="193" fontId="98" fillId="0" borderId="25" xfId="0" applyNumberFormat="1" applyFont="1" applyBorder="1" applyAlignment="1">
      <alignment horizontal="center"/>
    </xf>
    <xf numFmtId="193" fontId="92" fillId="0" borderId="45" xfId="0" applyNumberFormat="1" applyFont="1" applyBorder="1" applyAlignment="1">
      <alignment horizontal="center" vertical="center"/>
    </xf>
    <xf numFmtId="0" fontId="92" fillId="0" borderId="25" xfId="0" applyFont="1" applyFill="1" applyBorder="1" applyAlignment="1">
      <alignment/>
    </xf>
    <xf numFmtId="193" fontId="93" fillId="0" borderId="25" xfId="0" applyNumberFormat="1" applyFont="1" applyFill="1" applyBorder="1" applyAlignment="1">
      <alignment vertical="center"/>
    </xf>
    <xf numFmtId="193" fontId="23" fillId="0" borderId="27" xfId="0" applyNumberFormat="1" applyFont="1" applyBorder="1" applyAlignment="1">
      <alignment horizontal="center" vertical="center" wrapText="1"/>
    </xf>
    <xf numFmtId="193" fontId="26" fillId="0" borderId="28" xfId="0" applyNumberFormat="1" applyFont="1" applyBorder="1" applyAlignment="1">
      <alignment/>
    </xf>
    <xf numFmtId="193" fontId="99" fillId="0" borderId="25" xfId="0" applyNumberFormat="1" applyFont="1" applyBorder="1" applyAlignment="1">
      <alignment/>
    </xf>
    <xf numFmtId="193" fontId="93" fillId="0" borderId="16" xfId="0" applyNumberFormat="1" applyFont="1" applyBorder="1" applyAlignment="1">
      <alignment/>
    </xf>
    <xf numFmtId="0" fontId="93" fillId="0" borderId="23" xfId="0" applyFont="1" applyBorder="1" applyAlignment="1">
      <alignment/>
    </xf>
    <xf numFmtId="193" fontId="93" fillId="0" borderId="12" xfId="0" applyNumberFormat="1" applyFont="1" applyBorder="1" applyAlignment="1">
      <alignment/>
    </xf>
    <xf numFmtId="0" fontId="93" fillId="0" borderId="19" xfId="0" applyFont="1" applyBorder="1" applyAlignment="1">
      <alignment/>
    </xf>
    <xf numFmtId="193" fontId="93" fillId="0" borderId="25" xfId="0" applyNumberFormat="1" applyFont="1" applyBorder="1" applyAlignment="1">
      <alignment/>
    </xf>
    <xf numFmtId="0" fontId="19" fillId="0" borderId="6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187" fontId="26" fillId="0" borderId="69" xfId="0" applyNumberFormat="1" applyFont="1" applyFill="1" applyBorder="1" applyAlignment="1">
      <alignment horizontal="center" vertical="center" wrapText="1"/>
    </xf>
    <xf numFmtId="187" fontId="26" fillId="0" borderId="78" xfId="0" applyNumberFormat="1" applyFont="1" applyFill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wrapText="1"/>
    </xf>
    <xf numFmtId="187" fontId="26" fillId="0" borderId="74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5" xfId="0" applyNumberFormat="1" applyFont="1" applyFill="1" applyBorder="1" applyAlignment="1">
      <alignment horizontal="center" vertical="center" wrapText="1" readingOrder="1"/>
    </xf>
    <xf numFmtId="0" fontId="19" fillId="0" borderId="41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2" fillId="33" borderId="65" xfId="0" applyFont="1" applyFill="1" applyBorder="1" applyAlignment="1">
      <alignment horizontal="center" vertical="center" wrapText="1"/>
    </xf>
    <xf numFmtId="0" fontId="32" fillId="33" borderId="45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 wrapText="1"/>
    </xf>
    <xf numFmtId="0" fontId="32" fillId="33" borderId="76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5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textRotation="90" wrapText="1"/>
    </xf>
    <xf numFmtId="187" fontId="26" fillId="0" borderId="74" xfId="0" applyNumberFormat="1" applyFont="1" applyFill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 vertical="center" textRotation="90" wrapText="1"/>
    </xf>
    <xf numFmtId="0" fontId="26" fillId="0" borderId="78" xfId="0" applyFont="1" applyFill="1" applyBorder="1" applyAlignment="1">
      <alignment horizontal="center" vertical="center" textRotation="90" wrapText="1"/>
    </xf>
    <xf numFmtId="187" fontId="26" fillId="0" borderId="69" xfId="0" applyNumberFormat="1" applyFont="1" applyFill="1" applyBorder="1" applyAlignment="1">
      <alignment horizontal="center" vertical="center" textRotation="90" wrapText="1"/>
    </xf>
    <xf numFmtId="187" fontId="26" fillId="0" borderId="78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45">
      <selection activeCell="M141" sqref="M141"/>
    </sheetView>
  </sheetViews>
  <sheetFormatPr defaultColWidth="9.140625" defaultRowHeight="12.75"/>
  <cols>
    <col min="1" max="1" width="7.421875" style="410" customWidth="1"/>
    <col min="2" max="2" width="49.421875" style="410" customWidth="1"/>
    <col min="3" max="3" width="13.140625" style="410" bestFit="1" customWidth="1"/>
    <col min="4" max="4" width="11.00390625" style="410" bestFit="1" customWidth="1"/>
    <col min="5" max="6" width="17.57421875" style="410" bestFit="1" customWidth="1"/>
    <col min="7" max="7" width="11.140625" style="410" customWidth="1"/>
    <col min="8" max="8" width="10.28125" style="410" customWidth="1"/>
    <col min="9" max="9" width="10.140625" style="410" customWidth="1"/>
    <col min="10" max="16384" width="9.140625" style="410" customWidth="1"/>
  </cols>
  <sheetData>
    <row r="1" spans="1:6" s="153" customFormat="1" ht="19.5">
      <c r="A1" s="591" t="s">
        <v>201</v>
      </c>
      <c r="B1" s="591"/>
      <c r="C1" s="591"/>
      <c r="D1" s="591"/>
      <c r="E1" s="591"/>
      <c r="F1" s="591"/>
    </row>
    <row r="2" spans="1:6" s="154" customFormat="1" ht="16.5">
      <c r="A2" s="592" t="s">
        <v>202</v>
      </c>
      <c r="B2" s="592"/>
      <c r="C2" s="592"/>
      <c r="D2" s="592"/>
      <c r="E2" s="592"/>
      <c r="F2" s="592"/>
    </row>
    <row r="3" spans="1:4" s="153" customFormat="1" ht="13.5">
      <c r="A3" s="427"/>
      <c r="B3" s="428"/>
      <c r="C3" s="429"/>
      <c r="D3" s="428"/>
    </row>
    <row r="4" spans="1:6" ht="14.25" thickBot="1">
      <c r="A4" s="408"/>
      <c r="B4" s="408" t="s">
        <v>860</v>
      </c>
      <c r="C4" s="408"/>
      <c r="D4" s="409"/>
      <c r="F4" s="411" t="s">
        <v>203</v>
      </c>
    </row>
    <row r="5" spans="1:9" s="440" customFormat="1" ht="12.75" customHeight="1" thickBot="1">
      <c r="A5" s="593" t="s">
        <v>204</v>
      </c>
      <c r="B5" s="588" t="s">
        <v>205</v>
      </c>
      <c r="C5" s="593" t="s">
        <v>206</v>
      </c>
      <c r="D5" s="588" t="s">
        <v>383</v>
      </c>
      <c r="E5" s="471" t="s">
        <v>472</v>
      </c>
      <c r="F5" s="472"/>
      <c r="G5" s="588" t="s">
        <v>383</v>
      </c>
      <c r="H5" s="471" t="s">
        <v>472</v>
      </c>
      <c r="I5" s="472"/>
    </row>
    <row r="6" spans="1:9" s="440" customFormat="1" ht="71.25" customHeight="1" thickBot="1">
      <c r="A6" s="594"/>
      <c r="B6" s="589"/>
      <c r="C6" s="594"/>
      <c r="D6" s="589"/>
      <c r="E6" s="406" t="s">
        <v>384</v>
      </c>
      <c r="F6" s="470" t="s">
        <v>385</v>
      </c>
      <c r="G6" s="589"/>
      <c r="H6" s="406" t="s">
        <v>384</v>
      </c>
      <c r="I6" s="470" t="s">
        <v>385</v>
      </c>
    </row>
    <row r="7" spans="1:9" s="441" customFormat="1" ht="14.25" thickBot="1">
      <c r="A7" s="466" t="s">
        <v>79</v>
      </c>
      <c r="B7" s="467">
        <v>2</v>
      </c>
      <c r="C7" s="468">
        <v>3</v>
      </c>
      <c r="D7" s="468">
        <v>4</v>
      </c>
      <c r="E7" s="468">
        <v>5</v>
      </c>
      <c r="F7" s="469">
        <v>6</v>
      </c>
      <c r="G7" s="468">
        <v>4</v>
      </c>
      <c r="H7" s="468">
        <v>5</v>
      </c>
      <c r="I7" s="469">
        <v>6</v>
      </c>
    </row>
    <row r="8" spans="1:9" s="442" customFormat="1" ht="30">
      <c r="A8" s="464">
        <v>1000</v>
      </c>
      <c r="B8" s="465" t="s">
        <v>314</v>
      </c>
      <c r="C8" s="416"/>
      <c r="D8" s="498">
        <f>SUM(E8:F8)</f>
        <v>0</v>
      </c>
      <c r="E8" s="497">
        <f>SUM(E10+E56+E90)</f>
        <v>0</v>
      </c>
      <c r="F8" s="497">
        <f>SUM(F136)</f>
        <v>0</v>
      </c>
      <c r="G8" s="498">
        <f>SUM(H8:I8)</f>
        <v>103174</v>
      </c>
      <c r="H8" s="497">
        <f>SUM(H10+H56+H90)</f>
        <v>103174</v>
      </c>
      <c r="I8" s="497">
        <f>SUM(I136)</f>
        <v>0</v>
      </c>
    </row>
    <row r="9" spans="1:9" s="409" customFormat="1" ht="13.5">
      <c r="A9" s="449"/>
      <c r="B9" s="419" t="s">
        <v>207</v>
      </c>
      <c r="C9" s="444"/>
      <c r="D9" s="444"/>
      <c r="E9" s="444"/>
      <c r="F9" s="448"/>
      <c r="G9" s="444"/>
      <c r="H9" s="444"/>
      <c r="I9" s="448"/>
    </row>
    <row r="10" spans="1:9" s="409" customFormat="1" ht="15.75">
      <c r="A10" s="450">
        <v>1100</v>
      </c>
      <c r="B10" s="445" t="s">
        <v>208</v>
      </c>
      <c r="C10" s="424">
        <v>7100</v>
      </c>
      <c r="D10" s="498">
        <f>SUM(E10:F10)</f>
        <v>0</v>
      </c>
      <c r="E10" s="498">
        <f>SUM(E13+E17+E20+E40+E47)</f>
        <v>0</v>
      </c>
      <c r="F10" s="451" t="s">
        <v>375</v>
      </c>
      <c r="G10" s="498">
        <f>SUM(H10:I10)</f>
        <v>12646</v>
      </c>
      <c r="H10" s="498">
        <f>SUM(H13+H17+H20+H40+H47)</f>
        <v>12646</v>
      </c>
      <c r="I10" s="451" t="s">
        <v>375</v>
      </c>
    </row>
    <row r="11" spans="1:9" s="440" customFormat="1" ht="27">
      <c r="A11" s="449"/>
      <c r="B11" s="446" t="s">
        <v>209</v>
      </c>
      <c r="C11" s="414"/>
      <c r="D11" s="444"/>
      <c r="E11" s="444"/>
      <c r="F11" s="452"/>
      <c r="G11" s="444"/>
      <c r="H11" s="444"/>
      <c r="I11" s="452"/>
    </row>
    <row r="12" spans="1:9" s="409" customFormat="1" ht="13.5">
      <c r="A12" s="449"/>
      <c r="B12" s="446" t="s">
        <v>210</v>
      </c>
      <c r="C12" s="414"/>
      <c r="D12" s="444"/>
      <c r="E12" s="444"/>
      <c r="F12" s="452"/>
      <c r="G12" s="444"/>
      <c r="H12" s="444"/>
      <c r="I12" s="452"/>
    </row>
    <row r="13" spans="1:9" s="440" customFormat="1" ht="13.5">
      <c r="A13" s="450">
        <v>1110</v>
      </c>
      <c r="B13" s="422" t="s">
        <v>211</v>
      </c>
      <c r="C13" s="424">
        <v>7131</v>
      </c>
      <c r="D13" s="498">
        <f>SUM(E13:F13)</f>
        <v>0</v>
      </c>
      <c r="E13" s="498">
        <f>SUM(E15:E16)</f>
        <v>0</v>
      </c>
      <c r="F13" s="451" t="s">
        <v>375</v>
      </c>
      <c r="G13" s="498">
        <f>SUM(H13:I13)</f>
        <v>8061</v>
      </c>
      <c r="H13" s="498">
        <f>SUM(H15:H16)</f>
        <v>8061</v>
      </c>
      <c r="I13" s="451" t="s">
        <v>375</v>
      </c>
    </row>
    <row r="14" spans="1:9" s="409" customFormat="1" ht="13.5">
      <c r="A14" s="449"/>
      <c r="B14" s="446" t="s">
        <v>210</v>
      </c>
      <c r="C14" s="414"/>
      <c r="D14" s="444"/>
      <c r="E14" s="444"/>
      <c r="F14" s="452"/>
      <c r="G14" s="444"/>
      <c r="H14" s="444"/>
      <c r="I14" s="452"/>
    </row>
    <row r="15" spans="1:9" ht="40.5">
      <c r="A15" s="453" t="s">
        <v>403</v>
      </c>
      <c r="B15" s="412" t="s">
        <v>212</v>
      </c>
      <c r="C15" s="413"/>
      <c r="D15" s="498">
        <f>SUM(E15:F15)</f>
        <v>0</v>
      </c>
      <c r="E15" s="413"/>
      <c r="F15" s="454" t="s">
        <v>375</v>
      </c>
      <c r="G15" s="498">
        <f>SUM(H15:I15)</f>
        <v>263.5</v>
      </c>
      <c r="H15" s="413">
        <v>263.5</v>
      </c>
      <c r="I15" s="454" t="s">
        <v>375</v>
      </c>
    </row>
    <row r="16" spans="1:9" ht="35.25" customHeight="1">
      <c r="A16" s="453" t="s">
        <v>404</v>
      </c>
      <c r="B16" s="412" t="s">
        <v>213</v>
      </c>
      <c r="C16" s="413"/>
      <c r="D16" s="498">
        <f>SUM(E16:F16)</f>
        <v>0</v>
      </c>
      <c r="E16" s="479"/>
      <c r="F16" s="454" t="s">
        <v>375</v>
      </c>
      <c r="G16" s="498">
        <f>SUM(H16:I16)</f>
        <v>7797.5</v>
      </c>
      <c r="H16" s="479">
        <v>7797.5</v>
      </c>
      <c r="I16" s="454" t="s">
        <v>375</v>
      </c>
    </row>
    <row r="17" spans="1:9" s="440" customFormat="1" ht="21" customHeight="1">
      <c r="A17" s="450">
        <v>1120</v>
      </c>
      <c r="B17" s="422" t="s">
        <v>214</v>
      </c>
      <c r="C17" s="424">
        <v>7136</v>
      </c>
      <c r="D17" s="498">
        <f>SUM(E17:F17)</f>
        <v>0</v>
      </c>
      <c r="E17" s="498">
        <f>SUM(E19)</f>
        <v>0</v>
      </c>
      <c r="F17" s="451" t="s">
        <v>375</v>
      </c>
      <c r="G17" s="498">
        <f>SUM(H17:I17)</f>
        <v>4275</v>
      </c>
      <c r="H17" s="498">
        <f>SUM(H19)</f>
        <v>4275</v>
      </c>
      <c r="I17" s="451" t="s">
        <v>375</v>
      </c>
    </row>
    <row r="18" spans="1:9" s="409" customFormat="1" ht="13.5">
      <c r="A18" s="449"/>
      <c r="B18" s="446" t="s">
        <v>210</v>
      </c>
      <c r="C18" s="414"/>
      <c r="D18" s="444"/>
      <c r="E18" s="444"/>
      <c r="F18" s="452"/>
      <c r="G18" s="444"/>
      <c r="H18" s="444"/>
      <c r="I18" s="452"/>
    </row>
    <row r="19" spans="1:9" ht="19.5" customHeight="1">
      <c r="A19" s="453" t="s">
        <v>405</v>
      </c>
      <c r="B19" s="412" t="s">
        <v>215</v>
      </c>
      <c r="C19" s="413"/>
      <c r="D19" s="498">
        <f>SUM(E19:F19)</f>
        <v>0</v>
      </c>
      <c r="E19" s="479"/>
      <c r="F19" s="454" t="s">
        <v>375</v>
      </c>
      <c r="G19" s="498">
        <f>SUM(H19:I19)</f>
        <v>4275</v>
      </c>
      <c r="H19" s="479">
        <v>4275</v>
      </c>
      <c r="I19" s="454" t="s">
        <v>375</v>
      </c>
    </row>
    <row r="20" spans="1:9" s="440" customFormat="1" ht="40.5">
      <c r="A20" s="450">
        <v>1130</v>
      </c>
      <c r="B20" s="422" t="s">
        <v>216</v>
      </c>
      <c r="C20" s="424">
        <v>7145</v>
      </c>
      <c r="D20" s="498">
        <f>SUM(E20:F20)</f>
        <v>0</v>
      </c>
      <c r="E20" s="498">
        <f>SUM(E22)</f>
        <v>0</v>
      </c>
      <c r="F20" s="451" t="s">
        <v>375</v>
      </c>
      <c r="G20" s="498">
        <f>SUM(H20:I20)</f>
        <v>300</v>
      </c>
      <c r="H20" s="498">
        <f>SUM(H22)</f>
        <v>300</v>
      </c>
      <c r="I20" s="451" t="s">
        <v>375</v>
      </c>
    </row>
    <row r="21" spans="1:9" s="409" customFormat="1" ht="13.5">
      <c r="A21" s="449"/>
      <c r="B21" s="446" t="s">
        <v>210</v>
      </c>
      <c r="C21" s="414"/>
      <c r="D21" s="444"/>
      <c r="E21" s="444"/>
      <c r="F21" s="452"/>
      <c r="G21" s="444"/>
      <c r="H21" s="444"/>
      <c r="I21" s="452"/>
    </row>
    <row r="22" spans="1:9" ht="18.75" customHeight="1">
      <c r="A22" s="453" t="s">
        <v>406</v>
      </c>
      <c r="B22" s="412" t="s">
        <v>217</v>
      </c>
      <c r="C22" s="413">
        <v>71452</v>
      </c>
      <c r="D22" s="498">
        <f>SUM(E22:F22)</f>
        <v>0</v>
      </c>
      <c r="E22" s="479"/>
      <c r="F22" s="454" t="s">
        <v>375</v>
      </c>
      <c r="G22" s="498">
        <f>SUM(H22:I22)</f>
        <v>300</v>
      </c>
      <c r="H22" s="479">
        <f>SUM(H25+H29+H30+H31+H32+H33+H34+H35+H36+H37+H38+H39)</f>
        <v>300</v>
      </c>
      <c r="I22" s="454" t="s">
        <v>375</v>
      </c>
    </row>
    <row r="23" spans="1:9" s="409" customFormat="1" ht="53.25" customHeight="1">
      <c r="A23" s="453"/>
      <c r="B23" s="412" t="s">
        <v>218</v>
      </c>
      <c r="C23" s="414"/>
      <c r="D23" s="444"/>
      <c r="E23" s="413"/>
      <c r="F23" s="454"/>
      <c r="G23" s="444"/>
      <c r="H23" s="413"/>
      <c r="I23" s="454"/>
    </row>
    <row r="24" spans="1:9" s="409" customFormat="1" ht="13.5">
      <c r="A24" s="453"/>
      <c r="B24" s="412" t="s">
        <v>210</v>
      </c>
      <c r="C24" s="414"/>
      <c r="D24" s="444"/>
      <c r="E24" s="413"/>
      <c r="F24" s="454"/>
      <c r="G24" s="444"/>
      <c r="H24" s="413"/>
      <c r="I24" s="454"/>
    </row>
    <row r="25" spans="1:9" s="409" customFormat="1" ht="67.5" customHeight="1">
      <c r="A25" s="453" t="s">
        <v>407</v>
      </c>
      <c r="B25" s="420" t="s">
        <v>219</v>
      </c>
      <c r="C25" s="413"/>
      <c r="D25" s="498">
        <f>SUM(E25:F25)</f>
        <v>0</v>
      </c>
      <c r="E25" s="479"/>
      <c r="F25" s="454" t="s">
        <v>375</v>
      </c>
      <c r="G25" s="498">
        <f>SUM(H25:I25)</f>
        <v>143</v>
      </c>
      <c r="H25" s="479">
        <v>143</v>
      </c>
      <c r="I25" s="454" t="s">
        <v>375</v>
      </c>
    </row>
    <row r="26" spans="1:9" s="409" customFormat="1" ht="13.5">
      <c r="A26" s="455"/>
      <c r="B26" s="420" t="s">
        <v>474</v>
      </c>
      <c r="C26" s="414"/>
      <c r="D26" s="413"/>
      <c r="E26" s="413"/>
      <c r="F26" s="454"/>
      <c r="G26" s="413"/>
      <c r="H26" s="413"/>
      <c r="I26" s="454"/>
    </row>
    <row r="27" spans="1:9" s="409" customFormat="1" ht="13.5">
      <c r="A27" s="453" t="s">
        <v>408</v>
      </c>
      <c r="B27" s="417" t="s">
        <v>220</v>
      </c>
      <c r="C27" s="413"/>
      <c r="D27" s="498">
        <f>SUM(E27:F27)</f>
        <v>0</v>
      </c>
      <c r="E27" s="479"/>
      <c r="F27" s="454" t="s">
        <v>375</v>
      </c>
      <c r="G27" s="498">
        <f>SUM(H27:I27)</f>
        <v>128</v>
      </c>
      <c r="H27" s="479">
        <v>128</v>
      </c>
      <c r="I27" s="454" t="s">
        <v>375</v>
      </c>
    </row>
    <row r="28" spans="1:9" s="409" customFormat="1" ht="13.5">
      <c r="A28" s="453" t="s">
        <v>409</v>
      </c>
      <c r="B28" s="417" t="s">
        <v>221</v>
      </c>
      <c r="C28" s="413"/>
      <c r="D28" s="498">
        <f>SUM(E28:F28)</f>
        <v>0</v>
      </c>
      <c r="E28" s="479"/>
      <c r="F28" s="454" t="s">
        <v>375</v>
      </c>
      <c r="G28" s="498">
        <f>SUM(H28:I28)</f>
        <v>15</v>
      </c>
      <c r="H28" s="479">
        <v>15</v>
      </c>
      <c r="I28" s="454" t="s">
        <v>375</v>
      </c>
    </row>
    <row r="29" spans="1:9" s="409" customFormat="1" ht="107.25" customHeight="1">
      <c r="A29" s="453" t="s">
        <v>410</v>
      </c>
      <c r="B29" s="418" t="s">
        <v>222</v>
      </c>
      <c r="C29" s="413"/>
      <c r="D29" s="413"/>
      <c r="E29" s="413"/>
      <c r="F29" s="454" t="s">
        <v>375</v>
      </c>
      <c r="G29" s="413"/>
      <c r="H29" s="413"/>
      <c r="I29" s="454" t="s">
        <v>375</v>
      </c>
    </row>
    <row r="30" spans="1:9" s="409" customFormat="1" ht="48.75" customHeight="1">
      <c r="A30" s="449" t="s">
        <v>411</v>
      </c>
      <c r="B30" s="420" t="s">
        <v>223</v>
      </c>
      <c r="C30" s="413"/>
      <c r="D30" s="498">
        <f>SUM(E30:F30)</f>
        <v>0</v>
      </c>
      <c r="E30" s="479"/>
      <c r="F30" s="454" t="s">
        <v>375</v>
      </c>
      <c r="G30" s="498">
        <f>SUM(H30:I30)</f>
        <v>5</v>
      </c>
      <c r="H30" s="479">
        <v>5</v>
      </c>
      <c r="I30" s="454" t="s">
        <v>375</v>
      </c>
    </row>
    <row r="31" spans="1:9" s="409" customFormat="1" ht="82.5" customHeight="1">
      <c r="A31" s="453" t="s">
        <v>412</v>
      </c>
      <c r="B31" s="420" t="s">
        <v>224</v>
      </c>
      <c r="C31" s="413"/>
      <c r="D31" s="498">
        <f>SUM(E31:F31)</f>
        <v>0</v>
      </c>
      <c r="E31" s="479"/>
      <c r="F31" s="454" t="s">
        <v>375</v>
      </c>
      <c r="G31" s="498">
        <f>SUM(H31:I31)</f>
        <v>150</v>
      </c>
      <c r="H31" s="479">
        <v>150</v>
      </c>
      <c r="I31" s="454" t="s">
        <v>375</v>
      </c>
    </row>
    <row r="32" spans="1:9" s="409" customFormat="1" ht="32.25" customHeight="1">
      <c r="A32" s="453" t="s">
        <v>413</v>
      </c>
      <c r="B32" s="420" t="s">
        <v>225</v>
      </c>
      <c r="C32" s="413"/>
      <c r="D32" s="413"/>
      <c r="E32" s="413"/>
      <c r="F32" s="454" t="s">
        <v>375</v>
      </c>
      <c r="G32" s="413"/>
      <c r="H32" s="413"/>
      <c r="I32" s="454" t="s">
        <v>375</v>
      </c>
    </row>
    <row r="33" spans="1:9" s="409" customFormat="1" ht="78.75" customHeight="1">
      <c r="A33" s="453" t="s">
        <v>414</v>
      </c>
      <c r="B33" s="420" t="s">
        <v>226</v>
      </c>
      <c r="C33" s="413"/>
      <c r="D33" s="413"/>
      <c r="E33" s="413"/>
      <c r="F33" s="454" t="s">
        <v>375</v>
      </c>
      <c r="G33" s="413"/>
      <c r="H33" s="413"/>
      <c r="I33" s="454" t="s">
        <v>375</v>
      </c>
    </row>
    <row r="34" spans="1:9" s="409" customFormat="1" ht="82.5" customHeight="1">
      <c r="A34" s="453" t="s">
        <v>415</v>
      </c>
      <c r="B34" s="420" t="s">
        <v>227</v>
      </c>
      <c r="C34" s="413"/>
      <c r="D34" s="413"/>
      <c r="E34" s="413"/>
      <c r="F34" s="454" t="s">
        <v>375</v>
      </c>
      <c r="G34" s="413"/>
      <c r="H34" s="413"/>
      <c r="I34" s="454" t="s">
        <v>375</v>
      </c>
    </row>
    <row r="35" spans="1:9" s="409" customFormat="1" ht="59.25" customHeight="1">
      <c r="A35" s="453" t="s">
        <v>416</v>
      </c>
      <c r="B35" s="420" t="s">
        <v>228</v>
      </c>
      <c r="C35" s="413"/>
      <c r="D35" s="413"/>
      <c r="E35" s="413"/>
      <c r="F35" s="454" t="s">
        <v>375</v>
      </c>
      <c r="G35" s="413"/>
      <c r="H35" s="413"/>
      <c r="I35" s="454" t="s">
        <v>375</v>
      </c>
    </row>
    <row r="36" spans="1:9" s="409" customFormat="1" ht="36" customHeight="1">
      <c r="A36" s="453" t="s">
        <v>417</v>
      </c>
      <c r="B36" s="420" t="s">
        <v>229</v>
      </c>
      <c r="C36" s="413"/>
      <c r="D36" s="498">
        <f>SUM(E36:F36)</f>
        <v>0</v>
      </c>
      <c r="E36" s="479"/>
      <c r="F36" s="454" t="s">
        <v>375</v>
      </c>
      <c r="G36" s="498">
        <f>SUM(H36:I36)</f>
        <v>0</v>
      </c>
      <c r="H36" s="479"/>
      <c r="I36" s="454" t="s">
        <v>375</v>
      </c>
    </row>
    <row r="37" spans="1:9" s="409" customFormat="1" ht="37.5" customHeight="1">
      <c r="A37" s="453" t="s">
        <v>418</v>
      </c>
      <c r="B37" s="420" t="s">
        <v>230</v>
      </c>
      <c r="C37" s="413"/>
      <c r="D37" s="498">
        <f>SUM(E37:F37)</f>
        <v>0</v>
      </c>
      <c r="E37" s="479"/>
      <c r="F37" s="454" t="s">
        <v>375</v>
      </c>
      <c r="G37" s="498">
        <f>SUM(H37:I37)</f>
        <v>2</v>
      </c>
      <c r="H37" s="479">
        <v>2</v>
      </c>
      <c r="I37" s="454" t="s">
        <v>375</v>
      </c>
    </row>
    <row r="38" spans="1:9" s="440" customFormat="1" ht="63" customHeight="1">
      <c r="A38" s="453" t="s">
        <v>419</v>
      </c>
      <c r="B38" s="420" t="s">
        <v>231</v>
      </c>
      <c r="C38" s="413"/>
      <c r="D38" s="413"/>
      <c r="E38" s="413"/>
      <c r="F38" s="454" t="s">
        <v>375</v>
      </c>
      <c r="G38" s="413"/>
      <c r="H38" s="413"/>
      <c r="I38" s="454" t="s">
        <v>375</v>
      </c>
    </row>
    <row r="39" spans="1:9" s="409" customFormat="1" ht="35.25" customHeight="1">
      <c r="A39" s="453" t="s">
        <v>746</v>
      </c>
      <c r="B39" s="420" t="s">
        <v>232</v>
      </c>
      <c r="C39" s="413"/>
      <c r="D39" s="413"/>
      <c r="E39" s="413"/>
      <c r="F39" s="454" t="s">
        <v>375</v>
      </c>
      <c r="G39" s="413"/>
      <c r="H39" s="413"/>
      <c r="I39" s="454" t="s">
        <v>375</v>
      </c>
    </row>
    <row r="40" spans="1:9" ht="43.5" customHeight="1">
      <c r="A40" s="450">
        <v>1150</v>
      </c>
      <c r="B40" s="422" t="s">
        <v>233</v>
      </c>
      <c r="C40" s="424">
        <v>7146</v>
      </c>
      <c r="D40" s="498">
        <f>SUM(E40:F40)</f>
        <v>0</v>
      </c>
      <c r="E40" s="498">
        <f>SUM(E42)</f>
        <v>0</v>
      </c>
      <c r="F40" s="451" t="s">
        <v>375</v>
      </c>
      <c r="G40" s="498">
        <f>SUM(H40:I40)</f>
        <v>10</v>
      </c>
      <c r="H40" s="498">
        <f>SUM(H42)</f>
        <v>10</v>
      </c>
      <c r="I40" s="451" t="s">
        <v>375</v>
      </c>
    </row>
    <row r="41" spans="1:9" s="409" customFormat="1" ht="13.5">
      <c r="A41" s="449"/>
      <c r="B41" s="446" t="s">
        <v>210</v>
      </c>
      <c r="C41" s="414"/>
      <c r="D41" s="444"/>
      <c r="E41" s="444"/>
      <c r="F41" s="452"/>
      <c r="G41" s="444"/>
      <c r="H41" s="444"/>
      <c r="I41" s="452"/>
    </row>
    <row r="42" spans="1:9" s="409" customFormat="1" ht="24.75" customHeight="1">
      <c r="A42" s="453" t="s">
        <v>420</v>
      </c>
      <c r="B42" s="412" t="s">
        <v>234</v>
      </c>
      <c r="C42" s="413"/>
      <c r="D42" s="498">
        <f>SUM(E42:F42)</f>
        <v>0</v>
      </c>
      <c r="E42" s="479"/>
      <c r="F42" s="454" t="s">
        <v>375</v>
      </c>
      <c r="G42" s="498">
        <f>SUM(H42:I42)</f>
        <v>10</v>
      </c>
      <c r="H42" s="479">
        <f>SUM(H45+H46)</f>
        <v>10</v>
      </c>
      <c r="I42" s="454" t="s">
        <v>375</v>
      </c>
    </row>
    <row r="43" spans="1:9" s="409" customFormat="1" ht="13.5">
      <c r="A43" s="453"/>
      <c r="B43" s="412" t="s">
        <v>235</v>
      </c>
      <c r="C43" s="414"/>
      <c r="D43" s="444"/>
      <c r="E43" s="413"/>
      <c r="F43" s="454"/>
      <c r="G43" s="444"/>
      <c r="H43" s="413"/>
      <c r="I43" s="454"/>
    </row>
    <row r="44" spans="1:9" s="440" customFormat="1" ht="13.5">
      <c r="A44" s="453"/>
      <c r="B44" s="412" t="s">
        <v>210</v>
      </c>
      <c r="C44" s="414"/>
      <c r="D44" s="444"/>
      <c r="E44" s="413"/>
      <c r="F44" s="454"/>
      <c r="G44" s="444"/>
      <c r="H44" s="413"/>
      <c r="I44" s="454"/>
    </row>
    <row r="45" spans="1:9" s="409" customFormat="1" ht="103.5" customHeight="1">
      <c r="A45" s="453" t="s">
        <v>421</v>
      </c>
      <c r="B45" s="420" t="s">
        <v>236</v>
      </c>
      <c r="C45" s="413"/>
      <c r="D45" s="413"/>
      <c r="E45" s="413"/>
      <c r="F45" s="454" t="s">
        <v>375</v>
      </c>
      <c r="G45" s="413"/>
      <c r="H45" s="413"/>
      <c r="I45" s="454" t="s">
        <v>375</v>
      </c>
    </row>
    <row r="46" spans="1:9" ht="105" customHeight="1">
      <c r="A46" s="449" t="s">
        <v>422</v>
      </c>
      <c r="B46" s="418" t="s">
        <v>237</v>
      </c>
      <c r="C46" s="413"/>
      <c r="D46" s="498">
        <f>SUM(E46:F46)</f>
        <v>0</v>
      </c>
      <c r="E46" s="479"/>
      <c r="F46" s="454" t="s">
        <v>375</v>
      </c>
      <c r="G46" s="498">
        <f>SUM(H46:I46)</f>
        <v>10</v>
      </c>
      <c r="H46" s="479">
        <v>10</v>
      </c>
      <c r="I46" s="454" t="s">
        <v>375</v>
      </c>
    </row>
    <row r="47" spans="1:9" s="409" customFormat="1" ht="20.25" customHeight="1">
      <c r="A47" s="450">
        <v>1160</v>
      </c>
      <c r="B47" s="422" t="s">
        <v>238</v>
      </c>
      <c r="C47" s="424">
        <v>7161</v>
      </c>
      <c r="D47" s="443"/>
      <c r="E47" s="443"/>
      <c r="F47" s="451" t="s">
        <v>375</v>
      </c>
      <c r="G47" s="443"/>
      <c r="H47" s="443"/>
      <c r="I47" s="451" t="s">
        <v>375</v>
      </c>
    </row>
    <row r="48" spans="1:9" s="409" customFormat="1" ht="20.25" customHeight="1">
      <c r="A48" s="453"/>
      <c r="B48" s="412" t="s">
        <v>239</v>
      </c>
      <c r="C48" s="414"/>
      <c r="D48" s="444"/>
      <c r="E48" s="444"/>
      <c r="F48" s="454"/>
      <c r="G48" s="444"/>
      <c r="H48" s="444"/>
      <c r="I48" s="454"/>
    </row>
    <row r="49" spans="1:9" s="409" customFormat="1" ht="20.25" customHeight="1">
      <c r="A49" s="449"/>
      <c r="B49" s="412" t="s">
        <v>210</v>
      </c>
      <c r="C49" s="414"/>
      <c r="D49" s="444"/>
      <c r="E49" s="444"/>
      <c r="F49" s="452"/>
      <c r="G49" s="444"/>
      <c r="H49" s="444"/>
      <c r="I49" s="452"/>
    </row>
    <row r="50" spans="1:9" s="409" customFormat="1" ht="46.5" customHeight="1">
      <c r="A50" s="453" t="s">
        <v>423</v>
      </c>
      <c r="B50" s="412" t="s">
        <v>240</v>
      </c>
      <c r="C50" s="413"/>
      <c r="D50" s="414"/>
      <c r="E50" s="413"/>
      <c r="F50" s="454" t="s">
        <v>375</v>
      </c>
      <c r="G50" s="414"/>
      <c r="H50" s="413"/>
      <c r="I50" s="454" t="s">
        <v>375</v>
      </c>
    </row>
    <row r="51" spans="1:9" s="440" customFormat="1" ht="20.25" customHeight="1">
      <c r="A51" s="453"/>
      <c r="B51" s="412" t="s">
        <v>241</v>
      </c>
      <c r="C51" s="414"/>
      <c r="D51" s="444"/>
      <c r="E51" s="413"/>
      <c r="F51" s="454"/>
      <c r="G51" s="444"/>
      <c r="H51" s="413"/>
      <c r="I51" s="454"/>
    </row>
    <row r="52" spans="1:9" s="409" customFormat="1" ht="20.25" customHeight="1">
      <c r="A52" s="456" t="s">
        <v>424</v>
      </c>
      <c r="B52" s="420" t="s">
        <v>242</v>
      </c>
      <c r="C52" s="413"/>
      <c r="D52" s="413"/>
      <c r="E52" s="413"/>
      <c r="F52" s="454" t="s">
        <v>375</v>
      </c>
      <c r="G52" s="413"/>
      <c r="H52" s="413"/>
      <c r="I52" s="454" t="s">
        <v>375</v>
      </c>
    </row>
    <row r="53" spans="1:9" s="440" customFormat="1" ht="20.25" customHeight="1">
      <c r="A53" s="456" t="s">
        <v>425</v>
      </c>
      <c r="B53" s="420" t="s">
        <v>243</v>
      </c>
      <c r="C53" s="413"/>
      <c r="D53" s="413"/>
      <c r="E53" s="413"/>
      <c r="F53" s="454" t="s">
        <v>375</v>
      </c>
      <c r="G53" s="413"/>
      <c r="H53" s="413"/>
      <c r="I53" s="454" t="s">
        <v>375</v>
      </c>
    </row>
    <row r="54" spans="1:9" s="409" customFormat="1" ht="60" customHeight="1">
      <c r="A54" s="456" t="s">
        <v>426</v>
      </c>
      <c r="B54" s="420" t="s">
        <v>244</v>
      </c>
      <c r="C54" s="413"/>
      <c r="D54" s="413"/>
      <c r="E54" s="413"/>
      <c r="F54" s="454" t="s">
        <v>375</v>
      </c>
      <c r="G54" s="413"/>
      <c r="H54" s="413"/>
      <c r="I54" s="454" t="s">
        <v>375</v>
      </c>
    </row>
    <row r="55" spans="1:9" ht="75.75" customHeight="1">
      <c r="A55" s="456" t="s">
        <v>376</v>
      </c>
      <c r="B55" s="412" t="s">
        <v>245</v>
      </c>
      <c r="C55" s="413"/>
      <c r="D55" s="413"/>
      <c r="E55" s="413"/>
      <c r="F55" s="454" t="s">
        <v>375</v>
      </c>
      <c r="G55" s="413"/>
      <c r="H55" s="413"/>
      <c r="I55" s="454" t="s">
        <v>375</v>
      </c>
    </row>
    <row r="56" spans="1:9" s="440" customFormat="1" ht="15.75">
      <c r="A56" s="450">
        <v>1200</v>
      </c>
      <c r="B56" s="445" t="s">
        <v>246</v>
      </c>
      <c r="C56" s="424">
        <v>7300</v>
      </c>
      <c r="D56" s="498">
        <f>SUM(E56:F56)</f>
        <v>0</v>
      </c>
      <c r="E56" s="498">
        <f>SUM(E71)</f>
        <v>0</v>
      </c>
      <c r="F56" s="451"/>
      <c r="G56" s="498">
        <f>SUM(H56:I56)</f>
        <v>86531.3</v>
      </c>
      <c r="H56" s="498">
        <f>SUM(H71)</f>
        <v>86531.3</v>
      </c>
      <c r="I56" s="451"/>
    </row>
    <row r="57" spans="1:9" s="440" customFormat="1" ht="27">
      <c r="A57" s="449"/>
      <c r="B57" s="446" t="s">
        <v>247</v>
      </c>
      <c r="C57" s="414"/>
      <c r="D57" s="444"/>
      <c r="E57" s="480"/>
      <c r="F57" s="452"/>
      <c r="G57" s="444"/>
      <c r="H57" s="480"/>
      <c r="I57" s="452"/>
    </row>
    <row r="58" spans="1:9" ht="13.5">
      <c r="A58" s="449"/>
      <c r="B58" s="446" t="s">
        <v>210</v>
      </c>
      <c r="C58" s="414"/>
      <c r="D58" s="444"/>
      <c r="E58" s="444"/>
      <c r="F58" s="452"/>
      <c r="G58" s="444"/>
      <c r="H58" s="444"/>
      <c r="I58" s="452"/>
    </row>
    <row r="59" spans="1:9" s="440" customFormat="1" ht="52.5" customHeight="1">
      <c r="A59" s="450">
        <v>1210</v>
      </c>
      <c r="B59" s="422" t="s">
        <v>248</v>
      </c>
      <c r="C59" s="424">
        <v>7311</v>
      </c>
      <c r="D59" s="443"/>
      <c r="E59" s="478"/>
      <c r="F59" s="451" t="s">
        <v>375</v>
      </c>
      <c r="G59" s="443"/>
      <c r="H59" s="478"/>
      <c r="I59" s="451" t="s">
        <v>375</v>
      </c>
    </row>
    <row r="60" spans="1:9" ht="13.5">
      <c r="A60" s="449"/>
      <c r="B60" s="446" t="s">
        <v>210</v>
      </c>
      <c r="C60" s="414"/>
      <c r="D60" s="444"/>
      <c r="E60" s="444"/>
      <c r="F60" s="452"/>
      <c r="G60" s="444"/>
      <c r="H60" s="444"/>
      <c r="I60" s="452"/>
    </row>
    <row r="61" spans="1:9" s="440" customFormat="1" ht="70.5" customHeight="1">
      <c r="A61" s="453" t="s">
        <v>427</v>
      </c>
      <c r="B61" s="412" t="s">
        <v>249</v>
      </c>
      <c r="C61" s="421"/>
      <c r="D61" s="414"/>
      <c r="E61" s="413"/>
      <c r="F61" s="454" t="s">
        <v>375</v>
      </c>
      <c r="G61" s="414"/>
      <c r="H61" s="413"/>
      <c r="I61" s="454" t="s">
        <v>375</v>
      </c>
    </row>
    <row r="62" spans="1:9" ht="56.25" customHeight="1">
      <c r="A62" s="457" t="s">
        <v>143</v>
      </c>
      <c r="B62" s="422" t="s">
        <v>250</v>
      </c>
      <c r="C62" s="447">
        <v>7312</v>
      </c>
      <c r="D62" s="423"/>
      <c r="E62" s="424" t="s">
        <v>375</v>
      </c>
      <c r="F62" s="454"/>
      <c r="G62" s="423"/>
      <c r="H62" s="424" t="s">
        <v>375</v>
      </c>
      <c r="I62" s="454"/>
    </row>
    <row r="63" spans="1:9" s="440" customFormat="1" ht="13.5">
      <c r="A63" s="457"/>
      <c r="B63" s="446" t="s">
        <v>210</v>
      </c>
      <c r="C63" s="424"/>
      <c r="D63" s="426"/>
      <c r="E63" s="426"/>
      <c r="F63" s="451"/>
      <c r="G63" s="426"/>
      <c r="H63" s="426"/>
      <c r="I63" s="451"/>
    </row>
    <row r="64" spans="1:9" s="409" customFormat="1" ht="69.75" customHeight="1">
      <c r="A64" s="449" t="s">
        <v>144</v>
      </c>
      <c r="B64" s="412" t="s">
        <v>251</v>
      </c>
      <c r="C64" s="421"/>
      <c r="D64" s="414"/>
      <c r="E64" s="413" t="s">
        <v>375</v>
      </c>
      <c r="F64" s="454"/>
      <c r="G64" s="414"/>
      <c r="H64" s="413" t="s">
        <v>375</v>
      </c>
      <c r="I64" s="454"/>
    </row>
    <row r="65" spans="1:9" ht="42" customHeight="1">
      <c r="A65" s="457" t="s">
        <v>428</v>
      </c>
      <c r="B65" s="422" t="s">
        <v>252</v>
      </c>
      <c r="C65" s="447">
        <v>7321</v>
      </c>
      <c r="D65" s="423"/>
      <c r="E65" s="424"/>
      <c r="F65" s="451" t="s">
        <v>375</v>
      </c>
      <c r="G65" s="423"/>
      <c r="H65" s="424"/>
      <c r="I65" s="451" t="s">
        <v>375</v>
      </c>
    </row>
    <row r="66" spans="1:9" s="409" customFormat="1" ht="13.5">
      <c r="A66" s="457"/>
      <c r="B66" s="446" t="s">
        <v>210</v>
      </c>
      <c r="C66" s="424"/>
      <c r="D66" s="426"/>
      <c r="E66" s="426"/>
      <c r="F66" s="451"/>
      <c r="G66" s="426"/>
      <c r="H66" s="426"/>
      <c r="I66" s="451"/>
    </row>
    <row r="67" spans="1:9" ht="69" customHeight="1">
      <c r="A67" s="453" t="s">
        <v>429</v>
      </c>
      <c r="B67" s="412" t="s">
        <v>253</v>
      </c>
      <c r="C67" s="421"/>
      <c r="D67" s="414"/>
      <c r="E67" s="413"/>
      <c r="F67" s="454" t="s">
        <v>375</v>
      </c>
      <c r="G67" s="414"/>
      <c r="H67" s="413"/>
      <c r="I67" s="454" t="s">
        <v>375</v>
      </c>
    </row>
    <row r="68" spans="1:9" ht="51.75" customHeight="1">
      <c r="A68" s="457" t="s">
        <v>430</v>
      </c>
      <c r="B68" s="422" t="s">
        <v>254</v>
      </c>
      <c r="C68" s="447">
        <v>7322</v>
      </c>
      <c r="D68" s="423"/>
      <c r="E68" s="424" t="s">
        <v>375</v>
      </c>
      <c r="F68" s="454"/>
      <c r="G68" s="423"/>
      <c r="H68" s="424" t="s">
        <v>375</v>
      </c>
      <c r="I68" s="454"/>
    </row>
    <row r="69" spans="1:9" ht="13.5">
      <c r="A69" s="457"/>
      <c r="B69" s="446" t="s">
        <v>210</v>
      </c>
      <c r="C69" s="424"/>
      <c r="D69" s="426"/>
      <c r="E69" s="426"/>
      <c r="F69" s="451"/>
      <c r="G69" s="426"/>
      <c r="H69" s="426"/>
      <c r="I69" s="451"/>
    </row>
    <row r="70" spans="1:9" ht="60" customHeight="1">
      <c r="A70" s="453" t="s">
        <v>431</v>
      </c>
      <c r="B70" s="412" t="s">
        <v>255</v>
      </c>
      <c r="C70" s="421"/>
      <c r="D70" s="414"/>
      <c r="E70" s="413" t="s">
        <v>375</v>
      </c>
      <c r="F70" s="454"/>
      <c r="G70" s="414"/>
      <c r="H70" s="413" t="s">
        <v>375</v>
      </c>
      <c r="I70" s="454"/>
    </row>
    <row r="71" spans="1:9" ht="53.25" customHeight="1">
      <c r="A71" s="450">
        <v>1250</v>
      </c>
      <c r="B71" s="422" t="s">
        <v>256</v>
      </c>
      <c r="C71" s="424">
        <v>7331</v>
      </c>
      <c r="D71" s="498">
        <f>SUM(E71:F71)</f>
        <v>0</v>
      </c>
      <c r="E71" s="478">
        <f>SUM(E74)</f>
        <v>0</v>
      </c>
      <c r="F71" s="451" t="s">
        <v>375</v>
      </c>
      <c r="G71" s="498">
        <f>SUM(H71:I71)</f>
        <v>86531.3</v>
      </c>
      <c r="H71" s="478">
        <f>SUM(H74+H79)</f>
        <v>86531.3</v>
      </c>
      <c r="I71" s="451" t="s">
        <v>375</v>
      </c>
    </row>
    <row r="72" spans="1:9" ht="21.75" customHeight="1">
      <c r="A72" s="449"/>
      <c r="B72" s="446" t="s">
        <v>257</v>
      </c>
      <c r="C72" s="414"/>
      <c r="D72" s="444"/>
      <c r="E72" s="444"/>
      <c r="F72" s="452"/>
      <c r="G72" s="444"/>
      <c r="H72" s="444"/>
      <c r="I72" s="452"/>
    </row>
    <row r="73" spans="1:9" ht="13.5">
      <c r="A73" s="449"/>
      <c r="B73" s="446" t="s">
        <v>474</v>
      </c>
      <c r="C73" s="414"/>
      <c r="D73" s="444"/>
      <c r="E73" s="444"/>
      <c r="F73" s="452"/>
      <c r="G73" s="444"/>
      <c r="H73" s="444"/>
      <c r="I73" s="452"/>
    </row>
    <row r="74" spans="1:9" ht="40.5">
      <c r="A74" s="453" t="s">
        <v>432</v>
      </c>
      <c r="B74" s="412" t="s">
        <v>258</v>
      </c>
      <c r="C74" s="413"/>
      <c r="D74" s="498">
        <f>SUM(E74:F74)</f>
        <v>0</v>
      </c>
      <c r="E74" s="479"/>
      <c r="F74" s="454" t="s">
        <v>375</v>
      </c>
      <c r="G74" s="498">
        <f>SUM(H74:I74)</f>
        <v>85731.1</v>
      </c>
      <c r="H74" s="479">
        <v>85731.1</v>
      </c>
      <c r="I74" s="454" t="s">
        <v>375</v>
      </c>
    </row>
    <row r="75" spans="1:9" ht="33.75" customHeight="1">
      <c r="A75" s="453" t="s">
        <v>433</v>
      </c>
      <c r="B75" s="412" t="s">
        <v>259</v>
      </c>
      <c r="C75" s="421"/>
      <c r="D75" s="414"/>
      <c r="E75" s="413"/>
      <c r="F75" s="454" t="s">
        <v>375</v>
      </c>
      <c r="G75" s="498">
        <f>SUM(H75:I75)</f>
        <v>0</v>
      </c>
      <c r="H75" s="413">
        <f>SUM(H78)</f>
        <v>0</v>
      </c>
      <c r="I75" s="454" t="s">
        <v>375</v>
      </c>
    </row>
    <row r="76" spans="1:9" s="440" customFormat="1" ht="13.5">
      <c r="A76" s="453"/>
      <c r="B76" s="418" t="s">
        <v>210</v>
      </c>
      <c r="C76" s="421"/>
      <c r="D76" s="414"/>
      <c r="E76" s="413"/>
      <c r="F76" s="454"/>
      <c r="G76" s="414"/>
      <c r="H76" s="413"/>
      <c r="I76" s="454"/>
    </row>
    <row r="77" spans="1:9" s="409" customFormat="1" ht="63" customHeight="1">
      <c r="A77" s="453" t="s">
        <v>434</v>
      </c>
      <c r="B77" s="417" t="s">
        <v>260</v>
      </c>
      <c r="C77" s="413"/>
      <c r="D77" s="414"/>
      <c r="E77" s="413"/>
      <c r="F77" s="454" t="s">
        <v>375</v>
      </c>
      <c r="G77" s="414"/>
      <c r="H77" s="413"/>
      <c r="I77" s="454" t="s">
        <v>375</v>
      </c>
    </row>
    <row r="78" spans="1:9" ht="47.25" customHeight="1">
      <c r="A78" s="453" t="s">
        <v>435</v>
      </c>
      <c r="B78" s="417" t="s">
        <v>261</v>
      </c>
      <c r="C78" s="413"/>
      <c r="D78" s="414"/>
      <c r="E78" s="413"/>
      <c r="F78" s="454" t="s">
        <v>375</v>
      </c>
      <c r="G78" s="498">
        <f>SUM(H78:I78)</f>
        <v>0</v>
      </c>
      <c r="H78" s="413"/>
      <c r="I78" s="454" t="s">
        <v>375</v>
      </c>
    </row>
    <row r="79" spans="1:9" ht="48" customHeight="1">
      <c r="A79" s="453" t="s">
        <v>436</v>
      </c>
      <c r="B79" s="412" t="s">
        <v>262</v>
      </c>
      <c r="C79" s="421"/>
      <c r="D79" s="414"/>
      <c r="E79" s="413"/>
      <c r="F79" s="454" t="s">
        <v>375</v>
      </c>
      <c r="G79" s="579">
        <f>SUM(H79)</f>
        <v>800.2</v>
      </c>
      <c r="H79" s="479">
        <v>800.2</v>
      </c>
      <c r="I79" s="454" t="s">
        <v>375</v>
      </c>
    </row>
    <row r="80" spans="1:9" ht="45" customHeight="1">
      <c r="A80" s="453" t="s">
        <v>437</v>
      </c>
      <c r="B80" s="412" t="s">
        <v>263</v>
      </c>
      <c r="C80" s="421"/>
      <c r="D80" s="414"/>
      <c r="E80" s="413"/>
      <c r="F80" s="454" t="s">
        <v>375</v>
      </c>
      <c r="G80" s="414"/>
      <c r="H80" s="413"/>
      <c r="I80" s="454" t="s">
        <v>375</v>
      </c>
    </row>
    <row r="81" spans="1:9" s="440" customFormat="1" ht="12" customHeight="1">
      <c r="A81" s="449"/>
      <c r="B81" s="446" t="s">
        <v>474</v>
      </c>
      <c r="C81" s="414"/>
      <c r="D81" s="444"/>
      <c r="E81" s="444"/>
      <c r="F81" s="452"/>
      <c r="G81" s="444"/>
      <c r="H81" s="444"/>
      <c r="I81" s="452"/>
    </row>
    <row r="82" spans="1:9" s="409" customFormat="1" ht="56.25" customHeight="1">
      <c r="A82" s="453" t="s">
        <v>438</v>
      </c>
      <c r="B82" s="417" t="s">
        <v>264</v>
      </c>
      <c r="C82" s="421"/>
      <c r="D82" s="414"/>
      <c r="E82" s="413"/>
      <c r="F82" s="454" t="s">
        <v>375</v>
      </c>
      <c r="G82" s="414"/>
      <c r="H82" s="413"/>
      <c r="I82" s="454" t="s">
        <v>375</v>
      </c>
    </row>
    <row r="83" spans="1:9" s="440" customFormat="1" ht="48.75" customHeight="1">
      <c r="A83" s="450">
        <v>1260</v>
      </c>
      <c r="B83" s="422" t="s">
        <v>265</v>
      </c>
      <c r="C83" s="424">
        <v>7332</v>
      </c>
      <c r="D83" s="443"/>
      <c r="E83" s="424" t="s">
        <v>375</v>
      </c>
      <c r="F83" s="451"/>
      <c r="G83" s="443"/>
      <c r="H83" s="424" t="s">
        <v>375</v>
      </c>
      <c r="I83" s="451"/>
    </row>
    <row r="84" spans="1:9" s="409" customFormat="1" ht="16.5" customHeight="1">
      <c r="A84" s="449"/>
      <c r="B84" s="446" t="s">
        <v>266</v>
      </c>
      <c r="C84" s="414"/>
      <c r="D84" s="444"/>
      <c r="E84" s="413"/>
      <c r="F84" s="452"/>
      <c r="G84" s="444"/>
      <c r="H84" s="413"/>
      <c r="I84" s="452"/>
    </row>
    <row r="85" spans="1:9" ht="13.5">
      <c r="A85" s="449"/>
      <c r="B85" s="446" t="s">
        <v>210</v>
      </c>
      <c r="C85" s="414"/>
      <c r="D85" s="444"/>
      <c r="E85" s="414"/>
      <c r="F85" s="452"/>
      <c r="G85" s="444"/>
      <c r="H85" s="414"/>
      <c r="I85" s="452"/>
    </row>
    <row r="86" spans="1:9" s="440" customFormat="1" ht="48.75" customHeight="1">
      <c r="A86" s="453" t="s">
        <v>439</v>
      </c>
      <c r="B86" s="412" t="s">
        <v>267</v>
      </c>
      <c r="C86" s="421"/>
      <c r="D86" s="414"/>
      <c r="E86" s="413" t="s">
        <v>375</v>
      </c>
      <c r="F86" s="458"/>
      <c r="G86" s="414"/>
      <c r="H86" s="413" t="s">
        <v>375</v>
      </c>
      <c r="I86" s="458"/>
    </row>
    <row r="87" spans="1:9" s="409" customFormat="1" ht="48.75" customHeight="1">
      <c r="A87" s="453" t="s">
        <v>440</v>
      </c>
      <c r="B87" s="412" t="s">
        <v>268</v>
      </c>
      <c r="C87" s="421"/>
      <c r="D87" s="414"/>
      <c r="E87" s="413" t="s">
        <v>375</v>
      </c>
      <c r="F87" s="454"/>
      <c r="G87" s="414"/>
      <c r="H87" s="413" t="s">
        <v>375</v>
      </c>
      <c r="I87" s="454"/>
    </row>
    <row r="88" spans="1:9" ht="18" customHeight="1">
      <c r="A88" s="449"/>
      <c r="B88" s="446" t="s">
        <v>474</v>
      </c>
      <c r="C88" s="414"/>
      <c r="D88" s="444"/>
      <c r="E88" s="444"/>
      <c r="F88" s="452"/>
      <c r="G88" s="444"/>
      <c r="H88" s="444"/>
      <c r="I88" s="452"/>
    </row>
    <row r="89" spans="1:9" s="440" customFormat="1" ht="50.25" customHeight="1">
      <c r="A89" s="453" t="s">
        <v>441</v>
      </c>
      <c r="B89" s="417" t="s">
        <v>264</v>
      </c>
      <c r="C89" s="421"/>
      <c r="D89" s="414"/>
      <c r="E89" s="413" t="s">
        <v>375</v>
      </c>
      <c r="F89" s="454"/>
      <c r="G89" s="414"/>
      <c r="H89" s="413" t="s">
        <v>375</v>
      </c>
      <c r="I89" s="454"/>
    </row>
    <row r="90" spans="1:9" s="409" customFormat="1" ht="21" customHeight="1">
      <c r="A90" s="450">
        <v>1300</v>
      </c>
      <c r="B90" s="422" t="s">
        <v>269</v>
      </c>
      <c r="C90" s="424">
        <v>7400</v>
      </c>
      <c r="D90" s="498">
        <f>SUM(E90:F90)</f>
        <v>6000</v>
      </c>
      <c r="E90" s="498">
        <f>SUM(E96+E99+E106+E112+E117+E122+E132)</f>
        <v>0</v>
      </c>
      <c r="F90" s="451">
        <v>6000</v>
      </c>
      <c r="G90" s="498">
        <f>SUM(H90:I90)</f>
        <v>3996.7000000000003</v>
      </c>
      <c r="H90" s="498">
        <f>SUM(H96+H99+H106+H112+H117+H122+H132)</f>
        <v>3996.7000000000003</v>
      </c>
      <c r="I90" s="451"/>
    </row>
    <row r="91" spans="1:9" ht="37.5" customHeight="1">
      <c r="A91" s="449"/>
      <c r="B91" s="446" t="s">
        <v>270</v>
      </c>
      <c r="C91" s="414"/>
      <c r="D91" s="444"/>
      <c r="E91" s="444"/>
      <c r="F91" s="452"/>
      <c r="G91" s="444"/>
      <c r="H91" s="444"/>
      <c r="I91" s="452"/>
    </row>
    <row r="92" spans="1:9" ht="13.5">
      <c r="A92" s="449"/>
      <c r="B92" s="446" t="s">
        <v>210</v>
      </c>
      <c r="C92" s="414"/>
      <c r="D92" s="444"/>
      <c r="E92" s="444"/>
      <c r="F92" s="452"/>
      <c r="G92" s="444"/>
      <c r="H92" s="444"/>
      <c r="I92" s="452"/>
    </row>
    <row r="93" spans="1:9" ht="25.5" customHeight="1">
      <c r="A93" s="450">
        <v>1310</v>
      </c>
      <c r="B93" s="422" t="s">
        <v>271</v>
      </c>
      <c r="C93" s="424">
        <v>7411</v>
      </c>
      <c r="D93" s="443"/>
      <c r="E93" s="424" t="s">
        <v>375</v>
      </c>
      <c r="F93" s="451"/>
      <c r="G93" s="443"/>
      <c r="H93" s="424" t="s">
        <v>375</v>
      </c>
      <c r="I93" s="451"/>
    </row>
    <row r="94" spans="1:9" ht="18.75" customHeight="1">
      <c r="A94" s="449"/>
      <c r="B94" s="446" t="s">
        <v>210</v>
      </c>
      <c r="C94" s="414"/>
      <c r="D94" s="444"/>
      <c r="E94" s="414"/>
      <c r="F94" s="452"/>
      <c r="G94" s="444"/>
      <c r="H94" s="414"/>
      <c r="I94" s="452"/>
    </row>
    <row r="95" spans="1:9" s="440" customFormat="1" ht="49.5" customHeight="1">
      <c r="A95" s="453" t="s">
        <v>442</v>
      </c>
      <c r="B95" s="412" t="s">
        <v>272</v>
      </c>
      <c r="C95" s="421"/>
      <c r="D95" s="414"/>
      <c r="E95" s="413" t="s">
        <v>375</v>
      </c>
      <c r="F95" s="454"/>
      <c r="G95" s="414"/>
      <c r="H95" s="413" t="s">
        <v>375</v>
      </c>
      <c r="I95" s="454"/>
    </row>
    <row r="96" spans="1:9" s="409" customFormat="1" ht="21.75" customHeight="1">
      <c r="A96" s="450">
        <v>1320</v>
      </c>
      <c r="B96" s="422" t="s">
        <v>273</v>
      </c>
      <c r="C96" s="424">
        <v>7412</v>
      </c>
      <c r="D96" s="443"/>
      <c r="E96" s="443"/>
      <c r="F96" s="451" t="s">
        <v>375</v>
      </c>
      <c r="G96" s="443"/>
      <c r="H96" s="443"/>
      <c r="I96" s="451" t="s">
        <v>375</v>
      </c>
    </row>
    <row r="97" spans="1:9" ht="17.25" customHeight="1">
      <c r="A97" s="449"/>
      <c r="B97" s="446" t="s">
        <v>210</v>
      </c>
      <c r="C97" s="414"/>
      <c r="D97" s="444"/>
      <c r="E97" s="444"/>
      <c r="F97" s="452"/>
      <c r="G97" s="444"/>
      <c r="H97" s="444"/>
      <c r="I97" s="452"/>
    </row>
    <row r="98" spans="1:9" s="440" customFormat="1" ht="48.75" customHeight="1">
      <c r="A98" s="453" t="s">
        <v>443</v>
      </c>
      <c r="B98" s="412" t="s">
        <v>274</v>
      </c>
      <c r="C98" s="421"/>
      <c r="D98" s="414"/>
      <c r="E98" s="413"/>
      <c r="F98" s="454" t="s">
        <v>375</v>
      </c>
      <c r="G98" s="414"/>
      <c r="H98" s="413"/>
      <c r="I98" s="454" t="s">
        <v>375</v>
      </c>
    </row>
    <row r="99" spans="1:9" s="409" customFormat="1" ht="21" customHeight="1">
      <c r="A99" s="450">
        <v>1330</v>
      </c>
      <c r="B99" s="422" t="s">
        <v>275</v>
      </c>
      <c r="C99" s="424">
        <v>7415</v>
      </c>
      <c r="D99" s="498">
        <f>SUM(E99:F99)</f>
        <v>0</v>
      </c>
      <c r="E99" s="498">
        <f>SUM(E102+E103+E105)</f>
        <v>0</v>
      </c>
      <c r="F99" s="451" t="s">
        <v>375</v>
      </c>
      <c r="G99" s="498">
        <f>SUM(H99:I99)</f>
        <v>3641.7000000000003</v>
      </c>
      <c r="H99" s="498">
        <f>SUM(H102+H103+H105)</f>
        <v>3641.7000000000003</v>
      </c>
      <c r="I99" s="451" t="s">
        <v>375</v>
      </c>
    </row>
    <row r="100" spans="1:9" s="440" customFormat="1" ht="21.75" customHeight="1">
      <c r="A100" s="449"/>
      <c r="B100" s="446" t="s">
        <v>276</v>
      </c>
      <c r="C100" s="414"/>
      <c r="D100" s="444"/>
      <c r="E100" s="444"/>
      <c r="F100" s="452"/>
      <c r="G100" s="444"/>
      <c r="H100" s="444"/>
      <c r="I100" s="452"/>
    </row>
    <row r="101" spans="1:9" ht="18.75" customHeight="1">
      <c r="A101" s="449"/>
      <c r="B101" s="446" t="s">
        <v>210</v>
      </c>
      <c r="C101" s="414"/>
      <c r="D101" s="444"/>
      <c r="E101" s="444"/>
      <c r="F101" s="452"/>
      <c r="G101" s="444"/>
      <c r="H101" s="444"/>
      <c r="I101" s="452"/>
    </row>
    <row r="102" spans="1:9" s="440" customFormat="1" ht="32.25" customHeight="1">
      <c r="A102" s="453" t="s">
        <v>444</v>
      </c>
      <c r="B102" s="412" t="s">
        <v>277</v>
      </c>
      <c r="C102" s="421"/>
      <c r="D102" s="498">
        <f>SUM(E102:F102)</f>
        <v>0</v>
      </c>
      <c r="E102" s="479"/>
      <c r="F102" s="454" t="s">
        <v>375</v>
      </c>
      <c r="G102" s="498">
        <f>SUM(H102:I102)</f>
        <v>2409.8</v>
      </c>
      <c r="H102" s="479">
        <v>2409.8</v>
      </c>
      <c r="I102" s="454" t="s">
        <v>375</v>
      </c>
    </row>
    <row r="103" spans="1:9" ht="39" customHeight="1">
      <c r="A103" s="453" t="s">
        <v>445</v>
      </c>
      <c r="B103" s="412" t="s">
        <v>278</v>
      </c>
      <c r="C103" s="421"/>
      <c r="D103" s="498">
        <f>SUM(E103:F103)</f>
        <v>0</v>
      </c>
      <c r="E103" s="479"/>
      <c r="F103" s="454" t="s">
        <v>375</v>
      </c>
      <c r="G103" s="498">
        <f>SUM(H103:I103)</f>
        <v>300</v>
      </c>
      <c r="H103" s="479">
        <v>300</v>
      </c>
      <c r="I103" s="454" t="s">
        <v>375</v>
      </c>
    </row>
    <row r="104" spans="1:9" s="440" customFormat="1" ht="61.5" customHeight="1">
      <c r="A104" s="453" t="s">
        <v>446</v>
      </c>
      <c r="B104" s="412" t="s">
        <v>279</v>
      </c>
      <c r="C104" s="421"/>
      <c r="D104" s="414"/>
      <c r="E104" s="413"/>
      <c r="F104" s="454" t="s">
        <v>375</v>
      </c>
      <c r="G104" s="414"/>
      <c r="H104" s="413"/>
      <c r="I104" s="454" t="s">
        <v>375</v>
      </c>
    </row>
    <row r="105" spans="1:9" s="409" customFormat="1" ht="24" customHeight="1">
      <c r="A105" s="449" t="s">
        <v>377</v>
      </c>
      <c r="B105" s="412" t="s">
        <v>280</v>
      </c>
      <c r="C105" s="421"/>
      <c r="D105" s="498">
        <f>SUM(E105:F105)</f>
        <v>0</v>
      </c>
      <c r="E105" s="479"/>
      <c r="F105" s="454" t="s">
        <v>375</v>
      </c>
      <c r="G105" s="498">
        <f>SUM(H105:I105)</f>
        <v>931.9</v>
      </c>
      <c r="H105" s="479">
        <v>931.9</v>
      </c>
      <c r="I105" s="454" t="s">
        <v>375</v>
      </c>
    </row>
    <row r="106" spans="1:9" ht="39.75" customHeight="1">
      <c r="A106" s="450">
        <v>1340</v>
      </c>
      <c r="B106" s="422" t="s">
        <v>281</v>
      </c>
      <c r="C106" s="424">
        <v>7421</v>
      </c>
      <c r="D106" s="443"/>
      <c r="E106" s="443"/>
      <c r="F106" s="451" t="s">
        <v>375</v>
      </c>
      <c r="G106" s="443"/>
      <c r="H106" s="443"/>
      <c r="I106" s="451" t="s">
        <v>375</v>
      </c>
    </row>
    <row r="107" spans="1:9" s="440" customFormat="1" ht="18" customHeight="1">
      <c r="A107" s="449"/>
      <c r="B107" s="446" t="s">
        <v>282</v>
      </c>
      <c r="C107" s="414"/>
      <c r="D107" s="444"/>
      <c r="E107" s="444"/>
      <c r="F107" s="452"/>
      <c r="G107" s="444"/>
      <c r="H107" s="444"/>
      <c r="I107" s="452"/>
    </row>
    <row r="108" spans="1:9" s="440" customFormat="1" ht="13.5">
      <c r="A108" s="449"/>
      <c r="B108" s="446" t="s">
        <v>210</v>
      </c>
      <c r="C108" s="414"/>
      <c r="D108" s="444"/>
      <c r="E108" s="444"/>
      <c r="F108" s="452"/>
      <c r="G108" s="444"/>
      <c r="H108" s="444"/>
      <c r="I108" s="452"/>
    </row>
    <row r="109" spans="1:9" s="409" customFormat="1" ht="108">
      <c r="A109" s="453" t="s">
        <v>378</v>
      </c>
      <c r="B109" s="412" t="s">
        <v>283</v>
      </c>
      <c r="C109" s="421"/>
      <c r="D109" s="414"/>
      <c r="E109" s="413"/>
      <c r="F109" s="454" t="s">
        <v>375</v>
      </c>
      <c r="G109" s="414"/>
      <c r="H109" s="413"/>
      <c r="I109" s="454" t="s">
        <v>375</v>
      </c>
    </row>
    <row r="110" spans="1:9" ht="65.25" customHeight="1">
      <c r="A110" s="453" t="s">
        <v>189</v>
      </c>
      <c r="B110" s="412" t="s">
        <v>284</v>
      </c>
      <c r="C110" s="413"/>
      <c r="D110" s="414"/>
      <c r="E110" s="413"/>
      <c r="F110" s="454" t="s">
        <v>375</v>
      </c>
      <c r="G110" s="414"/>
      <c r="H110" s="413"/>
      <c r="I110" s="454" t="s">
        <v>375</v>
      </c>
    </row>
    <row r="111" spans="1:9" ht="79.5" customHeight="1">
      <c r="A111" s="453" t="s">
        <v>744</v>
      </c>
      <c r="B111" s="412" t="s">
        <v>285</v>
      </c>
      <c r="C111" s="413"/>
      <c r="D111" s="414"/>
      <c r="E111" s="413"/>
      <c r="F111" s="454" t="s">
        <v>375</v>
      </c>
      <c r="G111" s="414"/>
      <c r="H111" s="413"/>
      <c r="I111" s="454" t="s">
        <v>375</v>
      </c>
    </row>
    <row r="112" spans="1:9" s="440" customFormat="1" ht="19.5" customHeight="1">
      <c r="A112" s="450">
        <v>1350</v>
      </c>
      <c r="B112" s="422" t="s">
        <v>286</v>
      </c>
      <c r="C112" s="424">
        <v>7422</v>
      </c>
      <c r="D112" s="498">
        <f>SUM(E112:F112)</f>
        <v>0</v>
      </c>
      <c r="E112" s="498">
        <f>SUM(E115)</f>
        <v>0</v>
      </c>
      <c r="F112" s="451" t="s">
        <v>375</v>
      </c>
      <c r="G112" s="498">
        <f>SUM(H112:I112)</f>
        <v>15</v>
      </c>
      <c r="H112" s="498">
        <f>SUM(H115)</f>
        <v>15</v>
      </c>
      <c r="I112" s="451" t="s">
        <v>375</v>
      </c>
    </row>
    <row r="113" spans="1:9" s="440" customFormat="1" ht="13.5">
      <c r="A113" s="449"/>
      <c r="B113" s="446" t="s">
        <v>287</v>
      </c>
      <c r="C113" s="414"/>
      <c r="D113" s="444"/>
      <c r="E113" s="444"/>
      <c r="F113" s="452"/>
      <c r="G113" s="444"/>
      <c r="H113" s="444"/>
      <c r="I113" s="452"/>
    </row>
    <row r="114" spans="1:9" s="409" customFormat="1" ht="13.5">
      <c r="A114" s="449"/>
      <c r="B114" s="446" t="s">
        <v>210</v>
      </c>
      <c r="C114" s="414"/>
      <c r="D114" s="444"/>
      <c r="E114" s="444"/>
      <c r="F114" s="452"/>
      <c r="G114" s="444"/>
      <c r="H114" s="444"/>
      <c r="I114" s="452"/>
    </row>
    <row r="115" spans="1:9" ht="18" customHeight="1">
      <c r="A115" s="453" t="s">
        <v>447</v>
      </c>
      <c r="B115" s="412" t="s">
        <v>288</v>
      </c>
      <c r="C115" s="422"/>
      <c r="D115" s="498">
        <f>SUM(E115:F115)</f>
        <v>0</v>
      </c>
      <c r="E115" s="481"/>
      <c r="F115" s="454" t="s">
        <v>375</v>
      </c>
      <c r="G115" s="498">
        <f>SUM(H115:I115)</f>
        <v>15</v>
      </c>
      <c r="H115" s="481">
        <v>15</v>
      </c>
      <c r="I115" s="454" t="s">
        <v>375</v>
      </c>
    </row>
    <row r="116" spans="1:9" s="440" customFormat="1" ht="51" customHeight="1">
      <c r="A116" s="453" t="s">
        <v>448</v>
      </c>
      <c r="B116" s="412" t="s">
        <v>289</v>
      </c>
      <c r="C116" s="413"/>
      <c r="D116" s="414"/>
      <c r="E116" s="413"/>
      <c r="F116" s="454" t="s">
        <v>375</v>
      </c>
      <c r="G116" s="414"/>
      <c r="H116" s="413"/>
      <c r="I116" s="454" t="s">
        <v>375</v>
      </c>
    </row>
    <row r="117" spans="1:9" ht="20.25" customHeight="1">
      <c r="A117" s="450">
        <v>1360</v>
      </c>
      <c r="B117" s="422" t="s">
        <v>290</v>
      </c>
      <c r="C117" s="424">
        <v>7431</v>
      </c>
      <c r="D117" s="498">
        <f>SUM(D120)</f>
        <v>0</v>
      </c>
      <c r="E117" s="498">
        <f>SUM(E120)</f>
        <v>0</v>
      </c>
      <c r="F117" s="451" t="s">
        <v>375</v>
      </c>
      <c r="G117" s="498">
        <f>SUM(G120)</f>
        <v>40</v>
      </c>
      <c r="H117" s="498">
        <f>SUM(H120)</f>
        <v>40</v>
      </c>
      <c r="I117" s="451" t="s">
        <v>375</v>
      </c>
    </row>
    <row r="118" spans="1:9" ht="13.5">
      <c r="A118" s="449"/>
      <c r="B118" s="446" t="s">
        <v>291</v>
      </c>
      <c r="C118" s="414"/>
      <c r="D118" s="500"/>
      <c r="E118" s="444"/>
      <c r="F118" s="452"/>
      <c r="G118" s="500"/>
      <c r="H118" s="444"/>
      <c r="I118" s="452"/>
    </row>
    <row r="119" spans="1:9" ht="14.25" customHeight="1">
      <c r="A119" s="449"/>
      <c r="B119" s="446" t="s">
        <v>210</v>
      </c>
      <c r="C119" s="414"/>
      <c r="D119" s="500"/>
      <c r="E119" s="444"/>
      <c r="F119" s="452"/>
      <c r="G119" s="500"/>
      <c r="H119" s="444"/>
      <c r="I119" s="452"/>
    </row>
    <row r="120" spans="1:9" ht="61.5" customHeight="1">
      <c r="A120" s="453" t="s">
        <v>449</v>
      </c>
      <c r="B120" s="412" t="s">
        <v>292</v>
      </c>
      <c r="C120" s="421"/>
      <c r="D120" s="501">
        <f>SUM(E120:F120)</f>
        <v>0</v>
      </c>
      <c r="E120" s="479"/>
      <c r="F120" s="454" t="s">
        <v>375</v>
      </c>
      <c r="G120" s="501">
        <f>SUM(H120:I120)</f>
        <v>40</v>
      </c>
      <c r="H120" s="479">
        <v>40</v>
      </c>
      <c r="I120" s="454" t="s">
        <v>375</v>
      </c>
    </row>
    <row r="121" spans="1:9" ht="48.75" customHeight="1">
      <c r="A121" s="453" t="s">
        <v>450</v>
      </c>
      <c r="B121" s="412" t="s">
        <v>293</v>
      </c>
      <c r="C121" s="421"/>
      <c r="D121" s="414"/>
      <c r="E121" s="413"/>
      <c r="F121" s="454" t="s">
        <v>375</v>
      </c>
      <c r="G121" s="414"/>
      <c r="H121" s="413"/>
      <c r="I121" s="454" t="s">
        <v>375</v>
      </c>
    </row>
    <row r="122" spans="1:9" ht="36" customHeight="1">
      <c r="A122" s="450">
        <v>1370</v>
      </c>
      <c r="B122" s="422" t="s">
        <v>294</v>
      </c>
      <c r="C122" s="424">
        <v>7441</v>
      </c>
      <c r="D122" s="414"/>
      <c r="E122" s="413"/>
      <c r="F122" s="451" t="s">
        <v>375</v>
      </c>
      <c r="G122" s="414"/>
      <c r="H122" s="413"/>
      <c r="I122" s="451" t="s">
        <v>375</v>
      </c>
    </row>
    <row r="123" spans="1:9" ht="16.5" customHeight="1">
      <c r="A123" s="449"/>
      <c r="B123" s="446" t="s">
        <v>295</v>
      </c>
      <c r="C123" s="414"/>
      <c r="D123" s="444"/>
      <c r="E123" s="413"/>
      <c r="F123" s="452"/>
      <c r="G123" s="444"/>
      <c r="H123" s="413"/>
      <c r="I123" s="452"/>
    </row>
    <row r="124" spans="1:9" ht="15.75" customHeight="1">
      <c r="A124" s="449"/>
      <c r="B124" s="446" t="s">
        <v>210</v>
      </c>
      <c r="C124" s="414"/>
      <c r="D124" s="444"/>
      <c r="E124" s="413"/>
      <c r="F124" s="452"/>
      <c r="G124" s="444"/>
      <c r="H124" s="413"/>
      <c r="I124" s="452"/>
    </row>
    <row r="125" spans="1:9" ht="125.25" customHeight="1">
      <c r="A125" s="449" t="s">
        <v>451</v>
      </c>
      <c r="B125" s="412" t="s">
        <v>296</v>
      </c>
      <c r="C125" s="421"/>
      <c r="D125" s="414"/>
      <c r="E125" s="413"/>
      <c r="F125" s="454" t="s">
        <v>375</v>
      </c>
      <c r="G125" s="414"/>
      <c r="H125" s="413"/>
      <c r="I125" s="454" t="s">
        <v>375</v>
      </c>
    </row>
    <row r="126" spans="1:9" ht="123.75" customHeight="1">
      <c r="A126" s="453" t="s">
        <v>745</v>
      </c>
      <c r="B126" s="412" t="s">
        <v>297</v>
      </c>
      <c r="C126" s="421"/>
      <c r="D126" s="414"/>
      <c r="E126" s="413"/>
      <c r="F126" s="454" t="s">
        <v>375</v>
      </c>
      <c r="G126" s="414"/>
      <c r="H126" s="413"/>
      <c r="I126" s="454" t="s">
        <v>375</v>
      </c>
    </row>
    <row r="127" spans="1:9" ht="42" customHeight="1">
      <c r="A127" s="450">
        <v>1380</v>
      </c>
      <c r="B127" s="422" t="s">
        <v>298</v>
      </c>
      <c r="C127" s="424">
        <v>7442</v>
      </c>
      <c r="D127" s="443"/>
      <c r="E127" s="424" t="s">
        <v>375</v>
      </c>
      <c r="F127" s="451"/>
      <c r="G127" s="443"/>
      <c r="H127" s="424" t="s">
        <v>375</v>
      </c>
      <c r="I127" s="451"/>
    </row>
    <row r="128" spans="1:9" ht="13.5">
      <c r="A128" s="449"/>
      <c r="B128" s="446" t="s">
        <v>299</v>
      </c>
      <c r="C128" s="414"/>
      <c r="D128" s="444"/>
      <c r="E128" s="414"/>
      <c r="F128" s="452"/>
      <c r="G128" s="444"/>
      <c r="H128" s="414"/>
      <c r="I128" s="452"/>
    </row>
    <row r="129" spans="1:9" ht="13.5">
      <c r="A129" s="449"/>
      <c r="B129" s="446" t="s">
        <v>210</v>
      </c>
      <c r="C129" s="414"/>
      <c r="D129" s="444"/>
      <c r="E129" s="414"/>
      <c r="F129" s="452"/>
      <c r="G129" s="444"/>
      <c r="H129" s="414"/>
      <c r="I129" s="452"/>
    </row>
    <row r="130" spans="1:9" ht="131.25" customHeight="1">
      <c r="A130" s="453" t="s">
        <v>452</v>
      </c>
      <c r="B130" s="412" t="s">
        <v>300</v>
      </c>
      <c r="C130" s="421"/>
      <c r="D130" s="425"/>
      <c r="E130" s="413" t="s">
        <v>375</v>
      </c>
      <c r="F130" s="458"/>
      <c r="G130" s="425"/>
      <c r="H130" s="413" t="s">
        <v>375</v>
      </c>
      <c r="I130" s="458"/>
    </row>
    <row r="131" spans="1:9" ht="135">
      <c r="A131" s="453" t="s">
        <v>453</v>
      </c>
      <c r="B131" s="412" t="s">
        <v>301</v>
      </c>
      <c r="C131" s="421"/>
      <c r="D131" s="425"/>
      <c r="E131" s="413" t="s">
        <v>375</v>
      </c>
      <c r="F131" s="459"/>
      <c r="G131" s="425"/>
      <c r="H131" s="413" t="s">
        <v>375</v>
      </c>
      <c r="I131" s="459"/>
    </row>
    <row r="132" spans="1:9" ht="13.5">
      <c r="A132" s="457" t="s">
        <v>190</v>
      </c>
      <c r="B132" s="422" t="s">
        <v>302</v>
      </c>
      <c r="C132" s="424">
        <v>7451</v>
      </c>
      <c r="D132" s="498">
        <f>SUM(E132:F132)</f>
        <v>0</v>
      </c>
      <c r="E132" s="498">
        <f>SUM(E137)</f>
        <v>0</v>
      </c>
      <c r="F132" s="502">
        <f>SUM(F136)</f>
        <v>0</v>
      </c>
      <c r="G132" s="498">
        <f>SUM(H132:I132)</f>
        <v>300</v>
      </c>
      <c r="H132" s="498">
        <f>SUM(H137)</f>
        <v>300</v>
      </c>
      <c r="I132" s="502">
        <f>SUM(I136)</f>
        <v>0</v>
      </c>
    </row>
    <row r="133" spans="1:9" ht="13.5">
      <c r="A133" s="453"/>
      <c r="B133" s="446" t="s">
        <v>303</v>
      </c>
      <c r="C133" s="424"/>
      <c r="D133" s="444"/>
      <c r="E133" s="444"/>
      <c r="F133" s="452"/>
      <c r="G133" s="444"/>
      <c r="H133" s="444"/>
      <c r="I133" s="452"/>
    </row>
    <row r="134" spans="1:9" ht="13.5">
      <c r="A134" s="453"/>
      <c r="B134" s="446" t="s">
        <v>210</v>
      </c>
      <c r="C134" s="424"/>
      <c r="D134" s="444"/>
      <c r="E134" s="444"/>
      <c r="F134" s="452"/>
      <c r="G134" s="444"/>
      <c r="H134" s="444"/>
      <c r="I134" s="452"/>
    </row>
    <row r="135" spans="1:9" ht="38.25" customHeight="1">
      <c r="A135" s="453" t="s">
        <v>191</v>
      </c>
      <c r="B135" s="412" t="s">
        <v>304</v>
      </c>
      <c r="C135" s="421"/>
      <c r="D135" s="425"/>
      <c r="E135" s="413" t="s">
        <v>375</v>
      </c>
      <c r="F135" s="458"/>
      <c r="G135" s="425"/>
      <c r="H135" s="413" t="s">
        <v>375</v>
      </c>
      <c r="I135" s="458"/>
    </row>
    <row r="136" spans="1:9" ht="37.5" customHeight="1">
      <c r="A136" s="453" t="s">
        <v>192</v>
      </c>
      <c r="B136" s="412" t="s">
        <v>305</v>
      </c>
      <c r="C136" s="421"/>
      <c r="D136" s="498"/>
      <c r="E136" s="569" t="s">
        <v>375</v>
      </c>
      <c r="F136" s="499"/>
      <c r="G136" s="498"/>
      <c r="H136" s="569" t="s">
        <v>375</v>
      </c>
      <c r="I136" s="499"/>
    </row>
    <row r="137" spans="1:9" ht="46.5" customHeight="1" thickBot="1">
      <c r="A137" s="460" t="s">
        <v>193</v>
      </c>
      <c r="B137" s="461" t="s">
        <v>306</v>
      </c>
      <c r="C137" s="462"/>
      <c r="D137" s="498">
        <f>SUM(E137:F137)</f>
        <v>0</v>
      </c>
      <c r="E137" s="482"/>
      <c r="F137" s="463"/>
      <c r="G137" s="498">
        <f>SUM(H137:I137)</f>
        <v>300</v>
      </c>
      <c r="H137" s="482">
        <v>300</v>
      </c>
      <c r="I137" s="463"/>
    </row>
    <row r="138" spans="1:6" ht="46.5" customHeight="1">
      <c r="A138" s="430"/>
      <c r="B138" s="431"/>
      <c r="C138" s="432"/>
      <c r="D138" s="433"/>
      <c r="E138" s="415"/>
      <c r="F138" s="415"/>
    </row>
    <row r="139" spans="1:6" ht="46.5" customHeight="1">
      <c r="A139" s="430"/>
      <c r="B139" s="431"/>
      <c r="C139" s="432"/>
      <c r="D139" s="433"/>
      <c r="E139" s="415"/>
      <c r="F139" s="415"/>
    </row>
    <row r="140" spans="1:6" ht="46.5" customHeight="1">
      <c r="A140" s="430"/>
      <c r="B140" s="431"/>
      <c r="C140" s="432"/>
      <c r="D140" s="433"/>
      <c r="E140" s="415"/>
      <c r="F140" s="415"/>
    </row>
    <row r="141" spans="1:6" ht="13.5">
      <c r="A141" s="430"/>
      <c r="B141" s="431"/>
      <c r="C141" s="432"/>
      <c r="D141" s="433"/>
      <c r="E141" s="415"/>
      <c r="F141" s="415"/>
    </row>
    <row r="144" spans="1:5" ht="64.5" customHeight="1">
      <c r="A144" s="590" t="s">
        <v>307</v>
      </c>
      <c r="B144" s="590"/>
      <c r="C144" s="590"/>
      <c r="D144" s="590"/>
      <c r="E144" s="590"/>
    </row>
    <row r="145" spans="1:4" ht="15">
      <c r="A145" s="434"/>
      <c r="B145" s="153"/>
      <c r="C145" s="153"/>
      <c r="D145" s="153"/>
    </row>
    <row r="146" spans="3:5" ht="14.25" thickBot="1">
      <c r="C146" s="153"/>
      <c r="E146" s="411" t="s">
        <v>203</v>
      </c>
    </row>
    <row r="147" spans="1:5" ht="64.5" customHeight="1" thickBot="1">
      <c r="A147" s="435" t="s">
        <v>455</v>
      </c>
      <c r="B147" s="435"/>
      <c r="C147" s="473" t="s">
        <v>308</v>
      </c>
      <c r="D147" s="473" t="s">
        <v>309</v>
      </c>
      <c r="E147" s="474" t="s">
        <v>315</v>
      </c>
    </row>
    <row r="148" spans="1:5" ht="14.25" thickBot="1">
      <c r="A148" s="475" t="s">
        <v>310</v>
      </c>
      <c r="B148" s="475"/>
      <c r="C148" s="476">
        <v>1</v>
      </c>
      <c r="D148" s="476">
        <v>2</v>
      </c>
      <c r="E148" s="477">
        <v>3</v>
      </c>
    </row>
    <row r="149" spans="1:5" ht="37.5" customHeight="1" thickBot="1">
      <c r="A149" s="85">
        <v>1</v>
      </c>
      <c r="B149" s="436" t="s">
        <v>212</v>
      </c>
      <c r="C149" s="566">
        <v>521</v>
      </c>
      <c r="D149" s="566">
        <v>521</v>
      </c>
      <c r="E149" s="567">
        <v>263.5</v>
      </c>
    </row>
    <row r="150" spans="1:5" ht="37.5" customHeight="1" thickBot="1">
      <c r="A150" s="85">
        <v>2</v>
      </c>
      <c r="B150" s="436" t="s">
        <v>311</v>
      </c>
      <c r="C150" s="566">
        <v>13954.1</v>
      </c>
      <c r="D150" s="566">
        <v>13954.1</v>
      </c>
      <c r="E150" s="567" t="s">
        <v>865</v>
      </c>
    </row>
    <row r="151" spans="1:5" ht="28.5" customHeight="1" thickBot="1">
      <c r="A151" s="85">
        <v>3</v>
      </c>
      <c r="B151" s="436" t="s">
        <v>215</v>
      </c>
      <c r="C151" s="566">
        <v>1150</v>
      </c>
      <c r="D151" s="566"/>
      <c r="E151" s="567">
        <v>4275</v>
      </c>
    </row>
    <row r="152" spans="1:5" ht="21" customHeight="1" thickBot="1">
      <c r="A152" s="85">
        <v>4</v>
      </c>
      <c r="B152" s="436" t="s">
        <v>312</v>
      </c>
      <c r="C152" s="568">
        <v>1000</v>
      </c>
      <c r="D152" s="568"/>
      <c r="E152" s="438" t="s">
        <v>373</v>
      </c>
    </row>
    <row r="153" spans="1:5" ht="19.5" customHeight="1" thickBot="1">
      <c r="A153" s="85">
        <v>5</v>
      </c>
      <c r="B153" s="436" t="s">
        <v>313</v>
      </c>
      <c r="C153" s="437"/>
      <c r="D153" s="437"/>
      <c r="E153" s="438" t="s">
        <v>373</v>
      </c>
    </row>
    <row r="154" spans="1:4" ht="15">
      <c r="A154" s="439" t="s">
        <v>454</v>
      </c>
      <c r="B154" s="153"/>
      <c r="C154" s="153"/>
      <c r="D154" s="153"/>
    </row>
  </sheetData>
  <sheetProtection/>
  <mergeCells count="8">
    <mergeCell ref="G5:G6"/>
    <mergeCell ref="A144:E144"/>
    <mergeCell ref="A1:F1"/>
    <mergeCell ref="A2:F2"/>
    <mergeCell ref="A5:A6"/>
    <mergeCell ref="B5:B6"/>
    <mergeCell ref="C5:C6"/>
    <mergeCell ref="D5:D6"/>
  </mergeCells>
  <printOptions/>
  <pageMargins left="0.68" right="0.24" top="0.24" bottom="0.38" header="0.31" footer="0.19"/>
  <pageSetup horizontalDpi="600" verticalDpi="600" orientation="portrait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zoomScalePageLayoutView="0" workbookViewId="0" topLeftCell="A1">
      <selection activeCell="L307" sqref="L307"/>
    </sheetView>
  </sheetViews>
  <sheetFormatPr defaultColWidth="9.140625" defaultRowHeight="12.75"/>
  <cols>
    <col min="1" max="1" width="5.8515625" style="66" customWidth="1"/>
    <col min="2" max="2" width="6.00390625" style="147" customWidth="1"/>
    <col min="3" max="3" width="5.7109375" style="148" customWidth="1"/>
    <col min="4" max="4" width="6.7109375" style="149" customWidth="1"/>
    <col min="5" max="5" width="49.421875" style="143" customWidth="1"/>
    <col min="6" max="6" width="12.8515625" style="61" hidden="1" customWidth="1"/>
    <col min="7" max="7" width="11.28125" style="61" hidden="1" customWidth="1"/>
    <col min="8" max="8" width="11.8515625" style="61" hidden="1" customWidth="1"/>
    <col min="9" max="9" width="12.8515625" style="61" customWidth="1"/>
    <col min="10" max="10" width="12.421875" style="61" customWidth="1"/>
    <col min="11" max="11" width="11.00390625" style="61" customWidth="1"/>
    <col min="12" max="16384" width="9.140625" style="61" customWidth="1"/>
  </cols>
  <sheetData>
    <row r="1" spans="1:8" ht="19.5">
      <c r="A1" s="597" t="s">
        <v>456</v>
      </c>
      <c r="B1" s="597"/>
      <c r="C1" s="597"/>
      <c r="D1" s="597"/>
      <c r="E1" s="597"/>
      <c r="F1" s="597"/>
      <c r="G1" s="597"/>
      <c r="H1" s="597"/>
    </row>
    <row r="2" spans="1:8" ht="36" customHeight="1">
      <c r="A2" s="598" t="s">
        <v>457</v>
      </c>
      <c r="B2" s="598"/>
      <c r="C2" s="598"/>
      <c r="D2" s="598"/>
      <c r="E2" s="598"/>
      <c r="F2" s="598"/>
      <c r="G2" s="598"/>
      <c r="H2" s="598"/>
    </row>
    <row r="3" spans="1:6" ht="15.75">
      <c r="A3" s="62" t="s">
        <v>466</v>
      </c>
      <c r="B3" s="63"/>
      <c r="C3" s="64"/>
      <c r="D3" s="64"/>
      <c r="E3" s="65"/>
      <c r="F3" s="62"/>
    </row>
    <row r="4" spans="2:8" ht="17.25" thickBot="1">
      <c r="B4" s="67"/>
      <c r="C4" s="68"/>
      <c r="D4" s="68"/>
      <c r="E4" s="69"/>
      <c r="G4" s="70" t="s">
        <v>465</v>
      </c>
      <c r="H4" s="70"/>
    </row>
    <row r="5" spans="1:11" s="71" customFormat="1" ht="15.75" customHeight="1" thickBot="1">
      <c r="A5" s="599" t="s">
        <v>458</v>
      </c>
      <c r="B5" s="601" t="s">
        <v>459</v>
      </c>
      <c r="C5" s="603" t="s">
        <v>460</v>
      </c>
      <c r="D5" s="605" t="s">
        <v>461</v>
      </c>
      <c r="E5" s="607" t="s">
        <v>462</v>
      </c>
      <c r="F5" s="593" t="s">
        <v>463</v>
      </c>
      <c r="G5" s="595" t="s">
        <v>464</v>
      </c>
      <c r="H5" s="596"/>
      <c r="I5" s="593" t="s">
        <v>463</v>
      </c>
      <c r="J5" s="595" t="s">
        <v>464</v>
      </c>
      <c r="K5" s="596"/>
    </row>
    <row r="6" spans="1:11" s="72" customFormat="1" ht="32.25" customHeight="1" thickBot="1">
      <c r="A6" s="600"/>
      <c r="B6" s="602"/>
      <c r="C6" s="604"/>
      <c r="D6" s="606"/>
      <c r="E6" s="608"/>
      <c r="F6" s="594"/>
      <c r="G6" s="292" t="s">
        <v>384</v>
      </c>
      <c r="H6" s="292" t="s">
        <v>385</v>
      </c>
      <c r="I6" s="594"/>
      <c r="J6" s="292" t="s">
        <v>384</v>
      </c>
      <c r="K6" s="292" t="s">
        <v>385</v>
      </c>
    </row>
    <row r="7" spans="1:11" s="79" customFormat="1" ht="17.25" thickBot="1">
      <c r="A7" s="73" t="s">
        <v>79</v>
      </c>
      <c r="B7" s="74" t="s">
        <v>80</v>
      </c>
      <c r="C7" s="74" t="s">
        <v>743</v>
      </c>
      <c r="D7" s="75" t="s">
        <v>467</v>
      </c>
      <c r="E7" s="76" t="s">
        <v>468</v>
      </c>
      <c r="F7" s="76" t="s">
        <v>469</v>
      </c>
      <c r="G7" s="77" t="s">
        <v>470</v>
      </c>
      <c r="H7" s="78" t="s">
        <v>471</v>
      </c>
      <c r="I7" s="76" t="s">
        <v>469</v>
      </c>
      <c r="J7" s="77" t="s">
        <v>470</v>
      </c>
      <c r="K7" s="78" t="s">
        <v>471</v>
      </c>
    </row>
    <row r="8" spans="1:11" s="86" customFormat="1" ht="55.5" thickBot="1">
      <c r="A8" s="407">
        <v>2000</v>
      </c>
      <c r="B8" s="81" t="s">
        <v>374</v>
      </c>
      <c r="C8" s="82" t="s">
        <v>375</v>
      </c>
      <c r="D8" s="83" t="s">
        <v>375</v>
      </c>
      <c r="E8" s="84" t="s">
        <v>713</v>
      </c>
      <c r="F8" s="494">
        <f>SUM(G8:H8)</f>
        <v>0</v>
      </c>
      <c r="G8" s="491">
        <f>SUM(G9++G44+G88+G141+G161+G181+G210+G240+G271+G303)</f>
        <v>0</v>
      </c>
      <c r="H8" s="491">
        <f>SUM(H9++H44+H88+H141+H161+H181+H210+H240+H271+H303)</f>
        <v>0</v>
      </c>
      <c r="I8" s="494">
        <f>SUM(J8:K8)</f>
        <v>117388.2</v>
      </c>
      <c r="J8" s="491">
        <f>SUM(J9++J44+J88+J141+J161+J181+J210+J240+J271+J303)</f>
        <v>103174</v>
      </c>
      <c r="K8" s="491">
        <f>SUM(K9+K88+K161+K210)</f>
        <v>14214.2</v>
      </c>
    </row>
    <row r="9" spans="1:11" s="92" customFormat="1" ht="57">
      <c r="A9" s="87">
        <v>2100</v>
      </c>
      <c r="B9" s="88" t="s">
        <v>153</v>
      </c>
      <c r="C9" s="89" t="s">
        <v>78</v>
      </c>
      <c r="D9" s="90" t="s">
        <v>78</v>
      </c>
      <c r="E9" s="91" t="s">
        <v>714</v>
      </c>
      <c r="F9" s="494">
        <f>SUM(G9:H9)</f>
        <v>0</v>
      </c>
      <c r="G9" s="487">
        <f>SUM(G11+G31)</f>
        <v>0</v>
      </c>
      <c r="H9" s="487">
        <f>SUM(H11+H16+H31)</f>
        <v>0</v>
      </c>
      <c r="I9" s="494">
        <f>SUM(J9:K9)</f>
        <v>57290</v>
      </c>
      <c r="J9" s="487">
        <f>SUM(J11+J31)</f>
        <v>55790</v>
      </c>
      <c r="K9" s="487">
        <f>SUM(K11+K16+K31)</f>
        <v>1500</v>
      </c>
    </row>
    <row r="10" spans="1:11" ht="15.75">
      <c r="A10" s="93"/>
      <c r="B10" s="88"/>
      <c r="C10" s="89"/>
      <c r="D10" s="90"/>
      <c r="E10" s="94" t="s">
        <v>472</v>
      </c>
      <c r="F10" s="95"/>
      <c r="G10" s="96"/>
      <c r="H10" s="97"/>
      <c r="I10" s="95"/>
      <c r="J10" s="96"/>
      <c r="K10" s="97"/>
    </row>
    <row r="11" spans="1:11" s="105" customFormat="1" ht="38.25">
      <c r="A11" s="98">
        <v>2110</v>
      </c>
      <c r="B11" s="88" t="s">
        <v>153</v>
      </c>
      <c r="C11" s="99" t="s">
        <v>79</v>
      </c>
      <c r="D11" s="100" t="s">
        <v>78</v>
      </c>
      <c r="E11" s="101" t="s">
        <v>473</v>
      </c>
      <c r="F11" s="493">
        <f>SUM(G11:H11)</f>
        <v>0</v>
      </c>
      <c r="G11" s="486">
        <f>SUM(G13:G15)</f>
        <v>0</v>
      </c>
      <c r="H11" s="486">
        <f>SUM(H13:H15)</f>
        <v>0</v>
      </c>
      <c r="I11" s="493">
        <f>SUM(J11:K11)</f>
        <v>54840</v>
      </c>
      <c r="J11" s="486">
        <f>SUM(J13:J15)</f>
        <v>53340</v>
      </c>
      <c r="K11" s="486">
        <f>SUM(K13:K15)</f>
        <v>1500</v>
      </c>
    </row>
    <row r="12" spans="1:11" s="105" customFormat="1" ht="15" customHeight="1">
      <c r="A12" s="98"/>
      <c r="B12" s="88"/>
      <c r="C12" s="99"/>
      <c r="D12" s="100"/>
      <c r="E12" s="94" t="s">
        <v>474</v>
      </c>
      <c r="F12" s="102"/>
      <c r="G12" s="103"/>
      <c r="H12" s="104"/>
      <c r="I12" s="102"/>
      <c r="J12" s="103"/>
      <c r="K12" s="104"/>
    </row>
    <row r="13" spans="1:11" ht="15.75">
      <c r="A13" s="98">
        <v>2111</v>
      </c>
      <c r="B13" s="106" t="s">
        <v>153</v>
      </c>
      <c r="C13" s="107" t="s">
        <v>79</v>
      </c>
      <c r="D13" s="108" t="s">
        <v>79</v>
      </c>
      <c r="E13" s="94" t="s">
        <v>475</v>
      </c>
      <c r="F13" s="493">
        <f>SUM(G13:H13)</f>
        <v>0</v>
      </c>
      <c r="G13" s="483"/>
      <c r="H13" s="495"/>
      <c r="I13" s="493">
        <f>SUM(J13:K13)</f>
        <v>53880</v>
      </c>
      <c r="J13" s="483">
        <v>52380</v>
      </c>
      <c r="K13" s="495">
        <v>1500</v>
      </c>
    </row>
    <row r="14" spans="1:11" ht="15.75">
      <c r="A14" s="98">
        <v>2112</v>
      </c>
      <c r="B14" s="106" t="s">
        <v>153</v>
      </c>
      <c r="C14" s="107" t="s">
        <v>79</v>
      </c>
      <c r="D14" s="108" t="s">
        <v>80</v>
      </c>
      <c r="E14" s="94" t="s">
        <v>476</v>
      </c>
      <c r="F14" s="493">
        <f>SUM(G14:H14)</f>
        <v>0</v>
      </c>
      <c r="G14" s="483"/>
      <c r="H14" s="111"/>
      <c r="I14" s="493">
        <f>SUM(J14:K14)</f>
        <v>960</v>
      </c>
      <c r="J14" s="483">
        <v>960</v>
      </c>
      <c r="K14" s="111"/>
    </row>
    <row r="15" spans="1:11" ht="15.75">
      <c r="A15" s="98">
        <v>2113</v>
      </c>
      <c r="B15" s="106" t="s">
        <v>153</v>
      </c>
      <c r="C15" s="107" t="s">
        <v>79</v>
      </c>
      <c r="D15" s="108" t="s">
        <v>743</v>
      </c>
      <c r="E15" s="94" t="s">
        <v>477</v>
      </c>
      <c r="F15" s="109"/>
      <c r="G15" s="110"/>
      <c r="H15" s="111"/>
      <c r="I15" s="109"/>
      <c r="J15" s="110"/>
      <c r="K15" s="111"/>
    </row>
    <row r="16" spans="1:11" ht="15.75">
      <c r="A16" s="98">
        <v>2120</v>
      </c>
      <c r="B16" s="88" t="s">
        <v>153</v>
      </c>
      <c r="C16" s="99" t="s">
        <v>80</v>
      </c>
      <c r="D16" s="100" t="s">
        <v>78</v>
      </c>
      <c r="E16" s="101" t="s">
        <v>478</v>
      </c>
      <c r="F16" s="109"/>
      <c r="G16" s="483"/>
      <c r="H16" s="111"/>
      <c r="I16" s="109"/>
      <c r="J16" s="483"/>
      <c r="K16" s="111"/>
    </row>
    <row r="17" spans="1:11" s="105" customFormat="1" ht="15" customHeight="1">
      <c r="A17" s="98"/>
      <c r="B17" s="88"/>
      <c r="C17" s="99"/>
      <c r="D17" s="100"/>
      <c r="E17" s="94" t="s">
        <v>474</v>
      </c>
      <c r="F17" s="102"/>
      <c r="G17" s="103"/>
      <c r="H17" s="104"/>
      <c r="I17" s="102"/>
      <c r="J17" s="103"/>
      <c r="K17" s="104"/>
    </row>
    <row r="18" spans="1:11" ht="15.75">
      <c r="A18" s="98">
        <v>2121</v>
      </c>
      <c r="B18" s="106" t="s">
        <v>153</v>
      </c>
      <c r="C18" s="107" t="s">
        <v>80</v>
      </c>
      <c r="D18" s="108" t="s">
        <v>79</v>
      </c>
      <c r="E18" s="112" t="s">
        <v>479</v>
      </c>
      <c r="F18" s="109"/>
      <c r="G18" s="110"/>
      <c r="H18" s="111"/>
      <c r="I18" s="109"/>
      <c r="J18" s="110"/>
      <c r="K18" s="111"/>
    </row>
    <row r="19" spans="1:11" ht="24">
      <c r="A19" s="98">
        <v>2122</v>
      </c>
      <c r="B19" s="106" t="s">
        <v>153</v>
      </c>
      <c r="C19" s="107" t="s">
        <v>80</v>
      </c>
      <c r="D19" s="108" t="s">
        <v>80</v>
      </c>
      <c r="E19" s="94" t="s">
        <v>480</v>
      </c>
      <c r="F19" s="109"/>
      <c r="G19" s="110"/>
      <c r="H19" s="111"/>
      <c r="I19" s="109"/>
      <c r="J19" s="110"/>
      <c r="K19" s="111"/>
    </row>
    <row r="20" spans="1:11" ht="15.75">
      <c r="A20" s="98">
        <v>2130</v>
      </c>
      <c r="B20" s="88" t="s">
        <v>153</v>
      </c>
      <c r="C20" s="99" t="s">
        <v>743</v>
      </c>
      <c r="D20" s="100" t="s">
        <v>78</v>
      </c>
      <c r="E20" s="101" t="s">
        <v>481</v>
      </c>
      <c r="F20" s="109"/>
      <c r="G20" s="110"/>
      <c r="H20" s="111"/>
      <c r="I20" s="109"/>
      <c r="J20" s="110"/>
      <c r="K20" s="111"/>
    </row>
    <row r="21" spans="1:11" s="105" customFormat="1" ht="15" customHeight="1">
      <c r="A21" s="98"/>
      <c r="B21" s="88"/>
      <c r="C21" s="99"/>
      <c r="D21" s="100"/>
      <c r="E21" s="94" t="s">
        <v>474</v>
      </c>
      <c r="F21" s="102"/>
      <c r="G21" s="103"/>
      <c r="H21" s="104"/>
      <c r="I21" s="102"/>
      <c r="J21" s="103"/>
      <c r="K21" s="104"/>
    </row>
    <row r="22" spans="1:11" ht="24">
      <c r="A22" s="98">
        <v>2131</v>
      </c>
      <c r="B22" s="106" t="s">
        <v>153</v>
      </c>
      <c r="C22" s="107" t="s">
        <v>743</v>
      </c>
      <c r="D22" s="108" t="s">
        <v>79</v>
      </c>
      <c r="E22" s="94" t="s">
        <v>482</v>
      </c>
      <c r="F22" s="109"/>
      <c r="G22" s="110"/>
      <c r="H22" s="111"/>
      <c r="I22" s="109"/>
      <c r="J22" s="110"/>
      <c r="K22" s="111"/>
    </row>
    <row r="23" spans="1:11" ht="15.75">
      <c r="A23" s="98">
        <v>2132</v>
      </c>
      <c r="B23" s="106" t="s">
        <v>153</v>
      </c>
      <c r="C23" s="107" t="s">
        <v>743</v>
      </c>
      <c r="D23" s="108" t="s">
        <v>80</v>
      </c>
      <c r="E23" s="94" t="s">
        <v>483</v>
      </c>
      <c r="F23" s="109"/>
      <c r="G23" s="110"/>
      <c r="H23" s="111"/>
      <c r="I23" s="109"/>
      <c r="J23" s="110"/>
      <c r="K23" s="111"/>
    </row>
    <row r="24" spans="1:11" ht="15.75">
      <c r="A24" s="98">
        <v>2133</v>
      </c>
      <c r="B24" s="106" t="s">
        <v>153</v>
      </c>
      <c r="C24" s="107" t="s">
        <v>743</v>
      </c>
      <c r="D24" s="108" t="s">
        <v>743</v>
      </c>
      <c r="E24" s="94" t="s">
        <v>484</v>
      </c>
      <c r="F24" s="109"/>
      <c r="G24" s="110"/>
      <c r="H24" s="111"/>
      <c r="I24" s="109"/>
      <c r="J24" s="110"/>
      <c r="K24" s="111"/>
    </row>
    <row r="25" spans="1:11" ht="15.75">
      <c r="A25" s="98">
        <v>2140</v>
      </c>
      <c r="B25" s="88" t="s">
        <v>153</v>
      </c>
      <c r="C25" s="99" t="s">
        <v>467</v>
      </c>
      <c r="D25" s="100" t="s">
        <v>78</v>
      </c>
      <c r="E25" s="101" t="s">
        <v>485</v>
      </c>
      <c r="F25" s="109"/>
      <c r="G25" s="110"/>
      <c r="H25" s="111"/>
      <c r="I25" s="109"/>
      <c r="J25" s="110"/>
      <c r="K25" s="111"/>
    </row>
    <row r="26" spans="1:11" s="105" customFormat="1" ht="15" customHeight="1">
      <c r="A26" s="98"/>
      <c r="B26" s="88"/>
      <c r="C26" s="99"/>
      <c r="D26" s="100"/>
      <c r="E26" s="94" t="s">
        <v>474</v>
      </c>
      <c r="F26" s="102"/>
      <c r="G26" s="103"/>
      <c r="H26" s="104"/>
      <c r="I26" s="102"/>
      <c r="J26" s="103"/>
      <c r="K26" s="104"/>
    </row>
    <row r="27" spans="1:11" ht="15.75">
      <c r="A27" s="98">
        <v>2141</v>
      </c>
      <c r="B27" s="106" t="s">
        <v>153</v>
      </c>
      <c r="C27" s="107" t="s">
        <v>467</v>
      </c>
      <c r="D27" s="108" t="s">
        <v>79</v>
      </c>
      <c r="E27" s="94" t="s">
        <v>486</v>
      </c>
      <c r="F27" s="109"/>
      <c r="G27" s="110"/>
      <c r="H27" s="111"/>
      <c r="I27" s="109"/>
      <c r="J27" s="110"/>
      <c r="K27" s="111"/>
    </row>
    <row r="28" spans="1:11" ht="25.5">
      <c r="A28" s="98">
        <v>2150</v>
      </c>
      <c r="B28" s="88" t="s">
        <v>153</v>
      </c>
      <c r="C28" s="99" t="s">
        <v>468</v>
      </c>
      <c r="D28" s="100" t="s">
        <v>78</v>
      </c>
      <c r="E28" s="101" t="s">
        <v>519</v>
      </c>
      <c r="F28" s="109"/>
      <c r="G28" s="110"/>
      <c r="H28" s="111"/>
      <c r="I28" s="109"/>
      <c r="J28" s="110"/>
      <c r="K28" s="111"/>
    </row>
    <row r="29" spans="1:11" s="105" customFormat="1" ht="15" customHeight="1">
      <c r="A29" s="98"/>
      <c r="B29" s="88"/>
      <c r="C29" s="99"/>
      <c r="D29" s="100"/>
      <c r="E29" s="94" t="s">
        <v>474</v>
      </c>
      <c r="F29" s="102"/>
      <c r="G29" s="103"/>
      <c r="H29" s="104"/>
      <c r="I29" s="102"/>
      <c r="J29" s="103"/>
      <c r="K29" s="104"/>
    </row>
    <row r="30" spans="1:11" ht="24">
      <c r="A30" s="98">
        <v>2151</v>
      </c>
      <c r="B30" s="106" t="s">
        <v>153</v>
      </c>
      <c r="C30" s="107" t="s">
        <v>468</v>
      </c>
      <c r="D30" s="108" t="s">
        <v>79</v>
      </c>
      <c r="E30" s="94" t="s">
        <v>520</v>
      </c>
      <c r="F30" s="109"/>
      <c r="G30" s="110"/>
      <c r="H30" s="111"/>
      <c r="I30" s="109"/>
      <c r="J30" s="110"/>
      <c r="K30" s="111"/>
    </row>
    <row r="31" spans="1:11" ht="25.5">
      <c r="A31" s="98">
        <v>2160</v>
      </c>
      <c r="B31" s="88" t="s">
        <v>153</v>
      </c>
      <c r="C31" s="99" t="s">
        <v>469</v>
      </c>
      <c r="D31" s="100" t="s">
        <v>78</v>
      </c>
      <c r="E31" s="101" t="s">
        <v>521</v>
      </c>
      <c r="F31" s="493">
        <f>SUM(G31:H31)</f>
        <v>0</v>
      </c>
      <c r="G31" s="486">
        <f>SUM(G33)</f>
        <v>0</v>
      </c>
      <c r="H31" s="486">
        <f>SUM(H33)</f>
        <v>0</v>
      </c>
      <c r="I31" s="493">
        <f>SUM(J31:K31)</f>
        <v>2450</v>
      </c>
      <c r="J31" s="486">
        <f>SUM(J33)</f>
        <v>2450</v>
      </c>
      <c r="K31" s="486">
        <f>SUM(K33)</f>
        <v>0</v>
      </c>
    </row>
    <row r="32" spans="1:11" s="105" customFormat="1" ht="15" customHeight="1">
      <c r="A32" s="98"/>
      <c r="B32" s="88"/>
      <c r="C32" s="99"/>
      <c r="D32" s="100"/>
      <c r="E32" s="94" t="s">
        <v>474</v>
      </c>
      <c r="F32" s="102"/>
      <c r="G32" s="103"/>
      <c r="H32" s="104"/>
      <c r="I32" s="102"/>
      <c r="J32" s="103"/>
      <c r="K32" s="104"/>
    </row>
    <row r="33" spans="1:11" ht="24">
      <c r="A33" s="98">
        <v>2161</v>
      </c>
      <c r="B33" s="106" t="s">
        <v>153</v>
      </c>
      <c r="C33" s="107" t="s">
        <v>469</v>
      </c>
      <c r="D33" s="108" t="s">
        <v>79</v>
      </c>
      <c r="E33" s="94" t="s">
        <v>522</v>
      </c>
      <c r="F33" s="493">
        <f>SUM(G33:H33)</f>
        <v>0</v>
      </c>
      <c r="G33" s="483"/>
      <c r="H33" s="495"/>
      <c r="I33" s="493">
        <f>SUM(J33:K33)</f>
        <v>2450</v>
      </c>
      <c r="J33" s="483">
        <v>2450</v>
      </c>
      <c r="K33" s="495"/>
    </row>
    <row r="34" spans="1:11" ht="15.75">
      <c r="A34" s="98">
        <v>2170</v>
      </c>
      <c r="B34" s="88" t="s">
        <v>153</v>
      </c>
      <c r="C34" s="99" t="s">
        <v>470</v>
      </c>
      <c r="D34" s="100" t="s">
        <v>78</v>
      </c>
      <c r="E34" s="101" t="s">
        <v>523</v>
      </c>
      <c r="F34" s="109"/>
      <c r="G34" s="110"/>
      <c r="H34" s="111"/>
      <c r="I34" s="109"/>
      <c r="J34" s="110"/>
      <c r="K34" s="111"/>
    </row>
    <row r="35" spans="1:11" s="105" customFormat="1" ht="15" customHeight="1">
      <c r="A35" s="98"/>
      <c r="B35" s="88"/>
      <c r="C35" s="99"/>
      <c r="D35" s="100"/>
      <c r="E35" s="94" t="s">
        <v>474</v>
      </c>
      <c r="F35" s="102"/>
      <c r="G35" s="103"/>
      <c r="H35" s="104"/>
      <c r="I35" s="102"/>
      <c r="J35" s="103"/>
      <c r="K35" s="104"/>
    </row>
    <row r="36" spans="1:11" ht="15.75">
      <c r="A36" s="98">
        <v>2171</v>
      </c>
      <c r="B36" s="106" t="s">
        <v>153</v>
      </c>
      <c r="C36" s="107" t="s">
        <v>470</v>
      </c>
      <c r="D36" s="108" t="s">
        <v>79</v>
      </c>
      <c r="E36" s="94" t="s">
        <v>523</v>
      </c>
      <c r="F36" s="109"/>
      <c r="G36" s="110"/>
      <c r="H36" s="111"/>
      <c r="I36" s="109"/>
      <c r="J36" s="110"/>
      <c r="K36" s="111"/>
    </row>
    <row r="37" spans="1:11" ht="25.5">
      <c r="A37" s="98">
        <v>2180</v>
      </c>
      <c r="B37" s="88" t="s">
        <v>153</v>
      </c>
      <c r="C37" s="99" t="s">
        <v>471</v>
      </c>
      <c r="D37" s="100" t="s">
        <v>78</v>
      </c>
      <c r="E37" s="101" t="s">
        <v>524</v>
      </c>
      <c r="F37" s="109"/>
      <c r="G37" s="110"/>
      <c r="H37" s="111"/>
      <c r="I37" s="109"/>
      <c r="J37" s="110"/>
      <c r="K37" s="111"/>
    </row>
    <row r="38" spans="1:11" s="105" customFormat="1" ht="15" customHeight="1">
      <c r="A38" s="98"/>
      <c r="B38" s="88"/>
      <c r="C38" s="99"/>
      <c r="D38" s="100"/>
      <c r="E38" s="94" t="s">
        <v>474</v>
      </c>
      <c r="F38" s="102"/>
      <c r="G38" s="103"/>
      <c r="H38" s="104"/>
      <c r="I38" s="102"/>
      <c r="J38" s="103"/>
      <c r="K38" s="104"/>
    </row>
    <row r="39" spans="1:11" ht="24">
      <c r="A39" s="98">
        <v>2181</v>
      </c>
      <c r="B39" s="106" t="s">
        <v>153</v>
      </c>
      <c r="C39" s="107" t="s">
        <v>471</v>
      </c>
      <c r="D39" s="108" t="s">
        <v>79</v>
      </c>
      <c r="E39" s="94" t="s">
        <v>524</v>
      </c>
      <c r="F39" s="109"/>
      <c r="G39" s="110"/>
      <c r="H39" s="111"/>
      <c r="I39" s="109"/>
      <c r="J39" s="110"/>
      <c r="K39" s="111"/>
    </row>
    <row r="40" spans="1:11" ht="15" customHeight="1">
      <c r="A40" s="98"/>
      <c r="B40" s="106"/>
      <c r="C40" s="107"/>
      <c r="D40" s="108"/>
      <c r="E40" s="113" t="s">
        <v>474</v>
      </c>
      <c r="F40" s="109"/>
      <c r="G40" s="110"/>
      <c r="H40" s="111"/>
      <c r="I40" s="109"/>
      <c r="J40" s="110"/>
      <c r="K40" s="111"/>
    </row>
    <row r="41" spans="1:11" ht="15.75">
      <c r="A41" s="98">
        <v>2182</v>
      </c>
      <c r="B41" s="106" t="s">
        <v>153</v>
      </c>
      <c r="C41" s="107" t="s">
        <v>471</v>
      </c>
      <c r="D41" s="108" t="s">
        <v>79</v>
      </c>
      <c r="E41" s="113" t="s">
        <v>525</v>
      </c>
      <c r="F41" s="109"/>
      <c r="G41" s="110"/>
      <c r="H41" s="111"/>
      <c r="I41" s="109"/>
      <c r="J41" s="110"/>
      <c r="K41" s="111"/>
    </row>
    <row r="42" spans="1:11" ht="15.75">
      <c r="A42" s="98">
        <v>2183</v>
      </c>
      <c r="B42" s="106" t="s">
        <v>153</v>
      </c>
      <c r="C42" s="107" t="s">
        <v>471</v>
      </c>
      <c r="D42" s="108" t="s">
        <v>79</v>
      </c>
      <c r="E42" s="113" t="s">
        <v>526</v>
      </c>
      <c r="F42" s="109"/>
      <c r="G42" s="110"/>
      <c r="H42" s="111"/>
      <c r="I42" s="109"/>
      <c r="J42" s="110"/>
      <c r="K42" s="111"/>
    </row>
    <row r="43" spans="1:11" ht="24">
      <c r="A43" s="98">
        <v>2184</v>
      </c>
      <c r="B43" s="106" t="s">
        <v>153</v>
      </c>
      <c r="C43" s="107" t="s">
        <v>471</v>
      </c>
      <c r="D43" s="108" t="s">
        <v>79</v>
      </c>
      <c r="E43" s="113" t="s">
        <v>527</v>
      </c>
      <c r="F43" s="109"/>
      <c r="G43" s="110"/>
      <c r="H43" s="111"/>
      <c r="I43" s="109"/>
      <c r="J43" s="110"/>
      <c r="K43" s="111"/>
    </row>
    <row r="44" spans="1:11" s="92" customFormat="1" ht="28.5">
      <c r="A44" s="114">
        <v>2200</v>
      </c>
      <c r="B44" s="88" t="s">
        <v>154</v>
      </c>
      <c r="C44" s="99" t="s">
        <v>78</v>
      </c>
      <c r="D44" s="100" t="s">
        <v>78</v>
      </c>
      <c r="E44" s="91" t="s">
        <v>715</v>
      </c>
      <c r="F44" s="494">
        <f>SUM(G44:H44)</f>
        <v>0</v>
      </c>
      <c r="G44" s="485">
        <f>SUM(G59)</f>
        <v>0</v>
      </c>
      <c r="H44" s="485">
        <f>SUM(H59)</f>
        <v>0</v>
      </c>
      <c r="I44" s="494">
        <f>SUM(J44:K44)</f>
        <v>100</v>
      </c>
      <c r="J44" s="485">
        <f>SUM(J59)</f>
        <v>100</v>
      </c>
      <c r="K44" s="485">
        <f>SUM(K59)</f>
        <v>0</v>
      </c>
    </row>
    <row r="45" spans="1:11" ht="13.5" customHeight="1">
      <c r="A45" s="93"/>
      <c r="B45" s="88"/>
      <c r="C45" s="89"/>
      <c r="D45" s="90"/>
      <c r="E45" s="94" t="s">
        <v>472</v>
      </c>
      <c r="F45" s="95"/>
      <c r="G45" s="96"/>
      <c r="H45" s="97"/>
      <c r="I45" s="95"/>
      <c r="J45" s="96"/>
      <c r="K45" s="97"/>
    </row>
    <row r="46" spans="1:11" ht="15.75">
      <c r="A46" s="98">
        <v>2210</v>
      </c>
      <c r="B46" s="88" t="s">
        <v>154</v>
      </c>
      <c r="C46" s="107" t="s">
        <v>79</v>
      </c>
      <c r="D46" s="108" t="s">
        <v>78</v>
      </c>
      <c r="E46" s="101" t="s">
        <v>528</v>
      </c>
      <c r="F46" s="109"/>
      <c r="G46" s="110"/>
      <c r="H46" s="111"/>
      <c r="I46" s="109"/>
      <c r="J46" s="110"/>
      <c r="K46" s="111"/>
    </row>
    <row r="47" spans="1:11" s="105" customFormat="1" ht="15" customHeight="1">
      <c r="A47" s="98"/>
      <c r="B47" s="88"/>
      <c r="C47" s="99"/>
      <c r="D47" s="100"/>
      <c r="E47" s="94" t="s">
        <v>474</v>
      </c>
      <c r="F47" s="102"/>
      <c r="G47" s="103"/>
      <c r="H47" s="104"/>
      <c r="I47" s="102"/>
      <c r="J47" s="103"/>
      <c r="K47" s="104"/>
    </row>
    <row r="48" spans="1:11" ht="15.75">
      <c r="A48" s="98">
        <v>2211</v>
      </c>
      <c r="B48" s="106" t="s">
        <v>154</v>
      </c>
      <c r="C48" s="107" t="s">
        <v>79</v>
      </c>
      <c r="D48" s="108" t="s">
        <v>79</v>
      </c>
      <c r="E48" s="94" t="s">
        <v>529</v>
      </c>
      <c r="F48" s="109"/>
      <c r="G48" s="110"/>
      <c r="H48" s="111"/>
      <c r="I48" s="109"/>
      <c r="J48" s="110"/>
      <c r="K48" s="111"/>
    </row>
    <row r="49" spans="1:11" ht="15.75">
      <c r="A49" s="98">
        <v>2220</v>
      </c>
      <c r="B49" s="88" t="s">
        <v>154</v>
      </c>
      <c r="C49" s="99" t="s">
        <v>80</v>
      </c>
      <c r="D49" s="100" t="s">
        <v>78</v>
      </c>
      <c r="E49" s="101" t="s">
        <v>530</v>
      </c>
      <c r="F49" s="109"/>
      <c r="G49" s="110"/>
      <c r="H49" s="111"/>
      <c r="I49" s="109"/>
      <c r="J49" s="110"/>
      <c r="K49" s="111"/>
    </row>
    <row r="50" spans="1:11" s="105" customFormat="1" ht="15" customHeight="1">
      <c r="A50" s="98"/>
      <c r="B50" s="88"/>
      <c r="C50" s="99"/>
      <c r="D50" s="100"/>
      <c r="E50" s="94" t="s">
        <v>474</v>
      </c>
      <c r="F50" s="102"/>
      <c r="G50" s="103"/>
      <c r="H50" s="104"/>
      <c r="I50" s="102"/>
      <c r="J50" s="103"/>
      <c r="K50" s="104"/>
    </row>
    <row r="51" spans="1:11" ht="15.75">
      <c r="A51" s="98">
        <v>2221</v>
      </c>
      <c r="B51" s="106" t="s">
        <v>154</v>
      </c>
      <c r="C51" s="107" t="s">
        <v>80</v>
      </c>
      <c r="D51" s="108" t="s">
        <v>79</v>
      </c>
      <c r="E51" s="94" t="s">
        <v>531</v>
      </c>
      <c r="F51" s="109"/>
      <c r="G51" s="110"/>
      <c r="H51" s="111"/>
      <c r="I51" s="109"/>
      <c r="J51" s="110"/>
      <c r="K51" s="111"/>
    </row>
    <row r="52" spans="1:11" ht="15.75">
      <c r="A52" s="98">
        <v>2230</v>
      </c>
      <c r="B52" s="88" t="s">
        <v>154</v>
      </c>
      <c r="C52" s="107" t="s">
        <v>743</v>
      </c>
      <c r="D52" s="108" t="s">
        <v>78</v>
      </c>
      <c r="E52" s="101" t="s">
        <v>532</v>
      </c>
      <c r="F52" s="109"/>
      <c r="G52" s="110"/>
      <c r="H52" s="111"/>
      <c r="I52" s="109"/>
      <c r="J52" s="110"/>
      <c r="K52" s="111"/>
    </row>
    <row r="53" spans="1:11" s="105" customFormat="1" ht="15" customHeight="1">
      <c r="A53" s="98"/>
      <c r="B53" s="88"/>
      <c r="C53" s="99"/>
      <c r="D53" s="100"/>
      <c r="E53" s="94" t="s">
        <v>474</v>
      </c>
      <c r="F53" s="102"/>
      <c r="G53" s="103"/>
      <c r="H53" s="104"/>
      <c r="I53" s="102"/>
      <c r="J53" s="103"/>
      <c r="K53" s="104"/>
    </row>
    <row r="54" spans="1:11" ht="15.75">
      <c r="A54" s="98">
        <v>2231</v>
      </c>
      <c r="B54" s="106" t="s">
        <v>154</v>
      </c>
      <c r="C54" s="107" t="s">
        <v>743</v>
      </c>
      <c r="D54" s="108" t="s">
        <v>79</v>
      </c>
      <c r="E54" s="94" t="s">
        <v>533</v>
      </c>
      <c r="F54" s="109"/>
      <c r="G54" s="110"/>
      <c r="H54" s="111"/>
      <c r="I54" s="109"/>
      <c r="J54" s="110"/>
      <c r="K54" s="111"/>
    </row>
    <row r="55" spans="1:11" ht="25.5">
      <c r="A55" s="98">
        <v>2240</v>
      </c>
      <c r="B55" s="88" t="s">
        <v>154</v>
      </c>
      <c r="C55" s="99" t="s">
        <v>467</v>
      </c>
      <c r="D55" s="100" t="s">
        <v>78</v>
      </c>
      <c r="E55" s="101" t="s">
        <v>534</v>
      </c>
      <c r="F55" s="109"/>
      <c r="G55" s="110"/>
      <c r="H55" s="111"/>
      <c r="I55" s="109"/>
      <c r="J55" s="110"/>
      <c r="K55" s="111"/>
    </row>
    <row r="56" spans="1:11" s="105" customFormat="1" ht="15" customHeight="1">
      <c r="A56" s="98"/>
      <c r="B56" s="88"/>
      <c r="C56" s="99"/>
      <c r="D56" s="100"/>
      <c r="E56" s="94" t="s">
        <v>474</v>
      </c>
      <c r="F56" s="102"/>
      <c r="G56" s="103"/>
      <c r="H56" s="104"/>
      <c r="I56" s="102"/>
      <c r="J56" s="103"/>
      <c r="K56" s="104"/>
    </row>
    <row r="57" spans="1:11" ht="24">
      <c r="A57" s="98">
        <v>2241</v>
      </c>
      <c r="B57" s="106" t="s">
        <v>154</v>
      </c>
      <c r="C57" s="107" t="s">
        <v>467</v>
      </c>
      <c r="D57" s="108" t="s">
        <v>79</v>
      </c>
      <c r="E57" s="94" t="s">
        <v>534</v>
      </c>
      <c r="F57" s="109"/>
      <c r="G57" s="110"/>
      <c r="H57" s="111"/>
      <c r="I57" s="109"/>
      <c r="J57" s="110"/>
      <c r="K57" s="111"/>
    </row>
    <row r="58" spans="1:11" s="105" customFormat="1" ht="15" customHeight="1">
      <c r="A58" s="98"/>
      <c r="B58" s="88"/>
      <c r="C58" s="99"/>
      <c r="D58" s="100"/>
      <c r="E58" s="94" t="s">
        <v>474</v>
      </c>
      <c r="F58" s="102"/>
      <c r="G58" s="103"/>
      <c r="H58" s="104"/>
      <c r="I58" s="102"/>
      <c r="J58" s="103"/>
      <c r="K58" s="104"/>
    </row>
    <row r="59" spans="1:11" ht="15.75">
      <c r="A59" s="98">
        <v>2250</v>
      </c>
      <c r="B59" s="88" t="s">
        <v>154</v>
      </c>
      <c r="C59" s="99" t="s">
        <v>468</v>
      </c>
      <c r="D59" s="100" t="s">
        <v>78</v>
      </c>
      <c r="E59" s="101" t="s">
        <v>535</v>
      </c>
      <c r="F59" s="493">
        <f>SUM(G59:H59)</f>
        <v>0</v>
      </c>
      <c r="G59" s="486">
        <f>SUM(G61)</f>
        <v>0</v>
      </c>
      <c r="H59" s="486">
        <f>SUM(H61)</f>
        <v>0</v>
      </c>
      <c r="I59" s="493">
        <f>SUM(J59:K59)</f>
        <v>100</v>
      </c>
      <c r="J59" s="486">
        <f>SUM(J61)</f>
        <v>100</v>
      </c>
      <c r="K59" s="486">
        <f>SUM(K61)</f>
        <v>0</v>
      </c>
    </row>
    <row r="60" spans="1:11" s="105" customFormat="1" ht="15" customHeight="1">
      <c r="A60" s="98"/>
      <c r="B60" s="88"/>
      <c r="C60" s="99"/>
      <c r="D60" s="100"/>
      <c r="E60" s="94" t="s">
        <v>474</v>
      </c>
      <c r="F60" s="102"/>
      <c r="G60" s="103"/>
      <c r="H60" s="104"/>
      <c r="I60" s="102"/>
      <c r="J60" s="103"/>
      <c r="K60" s="104"/>
    </row>
    <row r="61" spans="1:11" ht="15.75">
      <c r="A61" s="98">
        <v>2251</v>
      </c>
      <c r="B61" s="106" t="s">
        <v>154</v>
      </c>
      <c r="C61" s="107" t="s">
        <v>468</v>
      </c>
      <c r="D61" s="108" t="s">
        <v>79</v>
      </c>
      <c r="E61" s="94" t="s">
        <v>535</v>
      </c>
      <c r="F61" s="493">
        <f>SUM(G61:H61)</f>
        <v>0</v>
      </c>
      <c r="G61" s="483"/>
      <c r="H61" s="111"/>
      <c r="I61" s="493">
        <f>SUM(J61:K61)</f>
        <v>100</v>
      </c>
      <c r="J61" s="483">
        <v>100</v>
      </c>
      <c r="K61" s="111"/>
    </row>
    <row r="62" spans="1:11" s="92" customFormat="1" ht="72.75">
      <c r="A62" s="114">
        <v>2300</v>
      </c>
      <c r="B62" s="118" t="s">
        <v>155</v>
      </c>
      <c r="C62" s="99" t="s">
        <v>78</v>
      </c>
      <c r="D62" s="100" t="s">
        <v>78</v>
      </c>
      <c r="E62" s="119" t="s">
        <v>716</v>
      </c>
      <c r="F62" s="115"/>
      <c r="G62" s="116"/>
      <c r="H62" s="117"/>
      <c r="I62" s="115"/>
      <c r="J62" s="116"/>
      <c r="K62" s="117"/>
    </row>
    <row r="63" spans="1:11" ht="13.5" customHeight="1">
      <c r="A63" s="93"/>
      <c r="B63" s="88"/>
      <c r="C63" s="89"/>
      <c r="D63" s="90"/>
      <c r="E63" s="94" t="s">
        <v>472</v>
      </c>
      <c r="F63" s="95"/>
      <c r="G63" s="96"/>
      <c r="H63" s="97"/>
      <c r="I63" s="95"/>
      <c r="J63" s="96"/>
      <c r="K63" s="97"/>
    </row>
    <row r="64" spans="1:11" ht="15.75">
      <c r="A64" s="98">
        <v>2310</v>
      </c>
      <c r="B64" s="118" t="s">
        <v>155</v>
      </c>
      <c r="C64" s="99" t="s">
        <v>79</v>
      </c>
      <c r="D64" s="100" t="s">
        <v>78</v>
      </c>
      <c r="E64" s="101" t="s">
        <v>536</v>
      </c>
      <c r="F64" s="109"/>
      <c r="G64" s="110"/>
      <c r="H64" s="111"/>
      <c r="I64" s="109"/>
      <c r="J64" s="110"/>
      <c r="K64" s="111"/>
    </row>
    <row r="65" spans="1:11" s="105" customFormat="1" ht="15" customHeight="1">
      <c r="A65" s="98"/>
      <c r="B65" s="88"/>
      <c r="C65" s="99"/>
      <c r="D65" s="100"/>
      <c r="E65" s="94" t="s">
        <v>474</v>
      </c>
      <c r="F65" s="102"/>
      <c r="G65" s="103"/>
      <c r="H65" s="104"/>
      <c r="I65" s="102"/>
      <c r="J65" s="103"/>
      <c r="K65" s="104"/>
    </row>
    <row r="66" spans="1:11" ht="15.75">
      <c r="A66" s="98">
        <v>2311</v>
      </c>
      <c r="B66" s="120" t="s">
        <v>155</v>
      </c>
      <c r="C66" s="107" t="s">
        <v>79</v>
      </c>
      <c r="D66" s="108" t="s">
        <v>79</v>
      </c>
      <c r="E66" s="94" t="s">
        <v>537</v>
      </c>
      <c r="F66" s="109"/>
      <c r="G66" s="110"/>
      <c r="H66" s="111"/>
      <c r="I66" s="109"/>
      <c r="J66" s="110"/>
      <c r="K66" s="111"/>
    </row>
    <row r="67" spans="1:11" ht="15.75">
      <c r="A67" s="98">
        <v>2312</v>
      </c>
      <c r="B67" s="120" t="s">
        <v>155</v>
      </c>
      <c r="C67" s="107" t="s">
        <v>79</v>
      </c>
      <c r="D67" s="108" t="s">
        <v>80</v>
      </c>
      <c r="E67" s="94" t="s">
        <v>538</v>
      </c>
      <c r="F67" s="109"/>
      <c r="G67" s="110"/>
      <c r="H67" s="111"/>
      <c r="I67" s="109"/>
      <c r="J67" s="110"/>
      <c r="K67" s="111"/>
    </row>
    <row r="68" spans="1:11" ht="15.75" hidden="1">
      <c r="A68" s="98">
        <v>2313</v>
      </c>
      <c r="B68" s="120" t="s">
        <v>155</v>
      </c>
      <c r="C68" s="107" t="s">
        <v>79</v>
      </c>
      <c r="D68" s="108" t="s">
        <v>743</v>
      </c>
      <c r="E68" s="94" t="s">
        <v>539</v>
      </c>
      <c r="F68" s="109"/>
      <c r="G68" s="110"/>
      <c r="H68" s="111"/>
      <c r="I68" s="109"/>
      <c r="J68" s="110"/>
      <c r="K68" s="111"/>
    </row>
    <row r="69" spans="1:11" ht="15.75" hidden="1">
      <c r="A69" s="98">
        <v>2320</v>
      </c>
      <c r="B69" s="118" t="s">
        <v>155</v>
      </c>
      <c r="C69" s="99" t="s">
        <v>80</v>
      </c>
      <c r="D69" s="100" t="s">
        <v>78</v>
      </c>
      <c r="E69" s="101" t="s">
        <v>540</v>
      </c>
      <c r="F69" s="109"/>
      <c r="G69" s="110"/>
      <c r="H69" s="111"/>
      <c r="I69" s="109"/>
      <c r="J69" s="110"/>
      <c r="K69" s="111"/>
    </row>
    <row r="70" spans="1:11" s="105" customFormat="1" ht="15" customHeight="1" hidden="1">
      <c r="A70" s="98"/>
      <c r="B70" s="88"/>
      <c r="C70" s="99"/>
      <c r="D70" s="100"/>
      <c r="E70" s="94" t="s">
        <v>474</v>
      </c>
      <c r="F70" s="102"/>
      <c r="G70" s="103"/>
      <c r="H70" s="104"/>
      <c r="I70" s="102"/>
      <c r="J70" s="103"/>
      <c r="K70" s="104"/>
    </row>
    <row r="71" spans="1:11" ht="15.75" hidden="1">
      <c r="A71" s="98">
        <v>2321</v>
      </c>
      <c r="B71" s="120" t="s">
        <v>155</v>
      </c>
      <c r="C71" s="107" t="s">
        <v>80</v>
      </c>
      <c r="D71" s="108" t="s">
        <v>79</v>
      </c>
      <c r="E71" s="94" t="s">
        <v>541</v>
      </c>
      <c r="F71" s="109"/>
      <c r="G71" s="110"/>
      <c r="H71" s="111"/>
      <c r="I71" s="109"/>
      <c r="J71" s="110"/>
      <c r="K71" s="111"/>
    </row>
    <row r="72" spans="1:11" ht="25.5" hidden="1">
      <c r="A72" s="98">
        <v>2330</v>
      </c>
      <c r="B72" s="118" t="s">
        <v>155</v>
      </c>
      <c r="C72" s="99" t="s">
        <v>743</v>
      </c>
      <c r="D72" s="100" t="s">
        <v>78</v>
      </c>
      <c r="E72" s="101" t="s">
        <v>542</v>
      </c>
      <c r="F72" s="109"/>
      <c r="G72" s="110"/>
      <c r="H72" s="111"/>
      <c r="I72" s="109"/>
      <c r="J72" s="110"/>
      <c r="K72" s="111"/>
    </row>
    <row r="73" spans="1:11" s="105" customFormat="1" ht="15" customHeight="1" hidden="1">
      <c r="A73" s="98"/>
      <c r="B73" s="88"/>
      <c r="C73" s="99"/>
      <c r="D73" s="100"/>
      <c r="E73" s="94" t="s">
        <v>474</v>
      </c>
      <c r="F73" s="102"/>
      <c r="G73" s="103"/>
      <c r="H73" s="104"/>
      <c r="I73" s="102"/>
      <c r="J73" s="103"/>
      <c r="K73" s="104"/>
    </row>
    <row r="74" spans="1:11" ht="15.75" hidden="1">
      <c r="A74" s="98">
        <v>2331</v>
      </c>
      <c r="B74" s="120" t="s">
        <v>155</v>
      </c>
      <c r="C74" s="107" t="s">
        <v>743</v>
      </c>
      <c r="D74" s="108" t="s">
        <v>79</v>
      </c>
      <c r="E74" s="94" t="s">
        <v>543</v>
      </c>
      <c r="F74" s="109"/>
      <c r="G74" s="110"/>
      <c r="H74" s="111"/>
      <c r="I74" s="109"/>
      <c r="J74" s="110"/>
      <c r="K74" s="111"/>
    </row>
    <row r="75" spans="1:11" ht="15.75" hidden="1">
      <c r="A75" s="98">
        <v>2332</v>
      </c>
      <c r="B75" s="120" t="s">
        <v>155</v>
      </c>
      <c r="C75" s="107" t="s">
        <v>743</v>
      </c>
      <c r="D75" s="108" t="s">
        <v>80</v>
      </c>
      <c r="E75" s="94" t="s">
        <v>544</v>
      </c>
      <c r="F75" s="109"/>
      <c r="G75" s="110"/>
      <c r="H75" s="111"/>
      <c r="I75" s="109"/>
      <c r="J75" s="110"/>
      <c r="K75" s="111"/>
    </row>
    <row r="76" spans="1:11" ht="15.75" hidden="1">
      <c r="A76" s="98">
        <v>2340</v>
      </c>
      <c r="B76" s="118" t="s">
        <v>155</v>
      </c>
      <c r="C76" s="99" t="s">
        <v>467</v>
      </c>
      <c r="D76" s="100" t="s">
        <v>78</v>
      </c>
      <c r="E76" s="101" t="s">
        <v>545</v>
      </c>
      <c r="F76" s="109"/>
      <c r="G76" s="110"/>
      <c r="H76" s="111"/>
      <c r="I76" s="109"/>
      <c r="J76" s="110"/>
      <c r="K76" s="111"/>
    </row>
    <row r="77" spans="1:11" s="105" customFormat="1" ht="15" customHeight="1" hidden="1">
      <c r="A77" s="98"/>
      <c r="B77" s="88"/>
      <c r="C77" s="99"/>
      <c r="D77" s="100"/>
      <c r="E77" s="94" t="s">
        <v>474</v>
      </c>
      <c r="F77" s="102"/>
      <c r="G77" s="103"/>
      <c r="H77" s="104"/>
      <c r="I77" s="102"/>
      <c r="J77" s="103"/>
      <c r="K77" s="104"/>
    </row>
    <row r="78" spans="1:11" ht="15.75" hidden="1">
      <c r="A78" s="98">
        <v>2341</v>
      </c>
      <c r="B78" s="120" t="s">
        <v>155</v>
      </c>
      <c r="C78" s="107" t="s">
        <v>467</v>
      </c>
      <c r="D78" s="108" t="s">
        <v>79</v>
      </c>
      <c r="E78" s="94" t="s">
        <v>545</v>
      </c>
      <c r="F78" s="109"/>
      <c r="G78" s="110"/>
      <c r="H78" s="111"/>
      <c r="I78" s="109"/>
      <c r="J78" s="110"/>
      <c r="K78" s="111"/>
    </row>
    <row r="79" spans="1:11" ht="15.75" hidden="1">
      <c r="A79" s="98">
        <v>2350</v>
      </c>
      <c r="B79" s="118" t="s">
        <v>155</v>
      </c>
      <c r="C79" s="99" t="s">
        <v>468</v>
      </c>
      <c r="D79" s="100" t="s">
        <v>78</v>
      </c>
      <c r="E79" s="101" t="s">
        <v>546</v>
      </c>
      <c r="F79" s="109"/>
      <c r="G79" s="110"/>
      <c r="H79" s="111"/>
      <c r="I79" s="109"/>
      <c r="J79" s="110"/>
      <c r="K79" s="111"/>
    </row>
    <row r="80" spans="1:11" s="105" customFormat="1" ht="15" customHeight="1" hidden="1">
      <c r="A80" s="98"/>
      <c r="B80" s="88"/>
      <c r="C80" s="99"/>
      <c r="D80" s="100"/>
      <c r="E80" s="94" t="s">
        <v>474</v>
      </c>
      <c r="F80" s="102"/>
      <c r="G80" s="103"/>
      <c r="H80" s="104"/>
      <c r="I80" s="102"/>
      <c r="J80" s="103"/>
      <c r="K80" s="104"/>
    </row>
    <row r="81" spans="1:11" ht="15.75" hidden="1">
      <c r="A81" s="98">
        <v>2351</v>
      </c>
      <c r="B81" s="120" t="s">
        <v>155</v>
      </c>
      <c r="C81" s="107" t="s">
        <v>468</v>
      </c>
      <c r="D81" s="108" t="s">
        <v>79</v>
      </c>
      <c r="E81" s="94" t="s">
        <v>547</v>
      </c>
      <c r="F81" s="109"/>
      <c r="G81" s="110"/>
      <c r="H81" s="111"/>
      <c r="I81" s="109"/>
      <c r="J81" s="110"/>
      <c r="K81" s="111"/>
    </row>
    <row r="82" spans="1:11" ht="25.5" hidden="1">
      <c r="A82" s="98">
        <v>2360</v>
      </c>
      <c r="B82" s="118" t="s">
        <v>155</v>
      </c>
      <c r="C82" s="99" t="s">
        <v>469</v>
      </c>
      <c r="D82" s="100" t="s">
        <v>78</v>
      </c>
      <c r="E82" s="101" t="s">
        <v>548</v>
      </c>
      <c r="F82" s="109"/>
      <c r="G82" s="110"/>
      <c r="H82" s="111"/>
      <c r="I82" s="109"/>
      <c r="J82" s="110"/>
      <c r="K82" s="111"/>
    </row>
    <row r="83" spans="1:11" s="105" customFormat="1" ht="15" customHeight="1" hidden="1">
      <c r="A83" s="98"/>
      <c r="B83" s="88"/>
      <c r="C83" s="99"/>
      <c r="D83" s="100"/>
      <c r="E83" s="94" t="s">
        <v>474</v>
      </c>
      <c r="F83" s="102"/>
      <c r="G83" s="103"/>
      <c r="H83" s="104"/>
      <c r="I83" s="102"/>
      <c r="J83" s="103"/>
      <c r="K83" s="104"/>
    </row>
    <row r="84" spans="1:11" ht="24" hidden="1">
      <c r="A84" s="98">
        <v>2361</v>
      </c>
      <c r="B84" s="120" t="s">
        <v>155</v>
      </c>
      <c r="C84" s="107" t="s">
        <v>469</v>
      </c>
      <c r="D84" s="108" t="s">
        <v>79</v>
      </c>
      <c r="E84" s="94" t="s">
        <v>548</v>
      </c>
      <c r="F84" s="109"/>
      <c r="G84" s="110"/>
      <c r="H84" s="111"/>
      <c r="I84" s="109"/>
      <c r="J84" s="110"/>
      <c r="K84" s="111"/>
    </row>
    <row r="85" spans="1:11" ht="25.5" hidden="1">
      <c r="A85" s="98">
        <v>2370</v>
      </c>
      <c r="B85" s="118" t="s">
        <v>155</v>
      </c>
      <c r="C85" s="99" t="s">
        <v>470</v>
      </c>
      <c r="D85" s="100" t="s">
        <v>78</v>
      </c>
      <c r="E85" s="101" t="s">
        <v>549</v>
      </c>
      <c r="F85" s="109"/>
      <c r="G85" s="110"/>
      <c r="H85" s="111"/>
      <c r="I85" s="109"/>
      <c r="J85" s="110"/>
      <c r="K85" s="111"/>
    </row>
    <row r="86" spans="1:11" s="105" customFormat="1" ht="15" customHeight="1" hidden="1">
      <c r="A86" s="98"/>
      <c r="B86" s="88"/>
      <c r="C86" s="99"/>
      <c r="D86" s="100"/>
      <c r="E86" s="94" t="s">
        <v>474</v>
      </c>
      <c r="F86" s="102"/>
      <c r="G86" s="103"/>
      <c r="H86" s="104"/>
      <c r="I86" s="102"/>
      <c r="J86" s="103"/>
      <c r="K86" s="104"/>
    </row>
    <row r="87" spans="1:11" ht="24" hidden="1">
      <c r="A87" s="98">
        <v>2371</v>
      </c>
      <c r="B87" s="120" t="s">
        <v>155</v>
      </c>
      <c r="C87" s="107" t="s">
        <v>470</v>
      </c>
      <c r="D87" s="108" t="s">
        <v>79</v>
      </c>
      <c r="E87" s="94" t="s">
        <v>550</v>
      </c>
      <c r="F87" s="109"/>
      <c r="G87" s="110"/>
      <c r="H87" s="111"/>
      <c r="I87" s="109"/>
      <c r="J87" s="110"/>
      <c r="K87" s="111"/>
    </row>
    <row r="88" spans="1:11" s="92" customFormat="1" ht="44.25">
      <c r="A88" s="114">
        <v>2400</v>
      </c>
      <c r="B88" s="118" t="s">
        <v>156</v>
      </c>
      <c r="C88" s="99" t="s">
        <v>78</v>
      </c>
      <c r="D88" s="100" t="s">
        <v>78</v>
      </c>
      <c r="E88" s="119" t="s">
        <v>717</v>
      </c>
      <c r="F88" s="494">
        <f>SUM(G88:H88)</f>
        <v>0</v>
      </c>
      <c r="G88" s="485">
        <f>SUM(G94)</f>
        <v>0</v>
      </c>
      <c r="H88" s="485">
        <f>SUM(H94+H113)</f>
        <v>0</v>
      </c>
      <c r="I88" s="494">
        <f>SUM(J88:K88)</f>
        <v>8550</v>
      </c>
      <c r="J88" s="485">
        <f>SUM(J94+J113)</f>
        <v>2650</v>
      </c>
      <c r="K88" s="485">
        <f>SUM(K94+K113+K138)</f>
        <v>5900</v>
      </c>
    </row>
    <row r="89" spans="1:11" ht="13.5" customHeight="1">
      <c r="A89" s="93"/>
      <c r="B89" s="88"/>
      <c r="C89" s="89"/>
      <c r="D89" s="90"/>
      <c r="E89" s="94" t="s">
        <v>472</v>
      </c>
      <c r="F89" s="95"/>
      <c r="G89" s="96"/>
      <c r="H89" s="97"/>
      <c r="I89" s="95"/>
      <c r="J89" s="96"/>
      <c r="K89" s="97"/>
    </row>
    <row r="90" spans="1:11" ht="25.5">
      <c r="A90" s="98">
        <v>2410</v>
      </c>
      <c r="B90" s="118" t="s">
        <v>156</v>
      </c>
      <c r="C90" s="99" t="s">
        <v>79</v>
      </c>
      <c r="D90" s="100" t="s">
        <v>78</v>
      </c>
      <c r="E90" s="101" t="s">
        <v>551</v>
      </c>
      <c r="F90" s="109"/>
      <c r="G90" s="110"/>
      <c r="H90" s="111"/>
      <c r="I90" s="109"/>
      <c r="J90" s="110"/>
      <c r="K90" s="111"/>
    </row>
    <row r="91" spans="1:11" s="105" customFormat="1" ht="15" customHeight="1">
      <c r="A91" s="98"/>
      <c r="B91" s="88"/>
      <c r="C91" s="99"/>
      <c r="D91" s="100"/>
      <c r="E91" s="94" t="s">
        <v>474</v>
      </c>
      <c r="F91" s="102"/>
      <c r="G91" s="103"/>
      <c r="H91" s="104"/>
      <c r="I91" s="102"/>
      <c r="J91" s="103"/>
      <c r="K91" s="104"/>
    </row>
    <row r="92" spans="1:11" ht="24">
      <c r="A92" s="98">
        <v>2411</v>
      </c>
      <c r="B92" s="120" t="s">
        <v>156</v>
      </c>
      <c r="C92" s="107" t="s">
        <v>79</v>
      </c>
      <c r="D92" s="108" t="s">
        <v>79</v>
      </c>
      <c r="E92" s="94" t="s">
        <v>552</v>
      </c>
      <c r="F92" s="109"/>
      <c r="G92" s="110"/>
      <c r="H92" s="111"/>
      <c r="I92" s="109"/>
      <c r="J92" s="110"/>
      <c r="K92" s="111"/>
    </row>
    <row r="93" spans="1:11" ht="24">
      <c r="A93" s="98">
        <v>2412</v>
      </c>
      <c r="B93" s="120" t="s">
        <v>156</v>
      </c>
      <c r="C93" s="107" t="s">
        <v>79</v>
      </c>
      <c r="D93" s="108" t="s">
        <v>80</v>
      </c>
      <c r="E93" s="94" t="s">
        <v>553</v>
      </c>
      <c r="F93" s="109"/>
      <c r="G93" s="110"/>
      <c r="H93" s="111"/>
      <c r="I93" s="109"/>
      <c r="J93" s="110"/>
      <c r="K93" s="111"/>
    </row>
    <row r="94" spans="1:11" ht="25.5">
      <c r="A94" s="98">
        <v>2420</v>
      </c>
      <c r="B94" s="118" t="s">
        <v>156</v>
      </c>
      <c r="C94" s="99" t="s">
        <v>80</v>
      </c>
      <c r="D94" s="100" t="s">
        <v>78</v>
      </c>
      <c r="E94" s="101" t="s">
        <v>554</v>
      </c>
      <c r="F94" s="493">
        <f>SUM(G94:H94)</f>
        <v>0</v>
      </c>
      <c r="G94" s="486">
        <f>SUM(G96)</f>
        <v>0</v>
      </c>
      <c r="H94" s="486">
        <f>SUM(H96)</f>
        <v>0</v>
      </c>
      <c r="I94" s="493">
        <f>SUM(J94:K94)</f>
        <v>4650</v>
      </c>
      <c r="J94" s="486">
        <f>SUM(J96)</f>
        <v>2650</v>
      </c>
      <c r="K94" s="486">
        <f>SUM(K99)</f>
        <v>2000</v>
      </c>
    </row>
    <row r="95" spans="1:11" s="105" customFormat="1" ht="15" customHeight="1">
      <c r="A95" s="98"/>
      <c r="B95" s="88"/>
      <c r="C95" s="99"/>
      <c r="D95" s="100"/>
      <c r="E95" s="94" t="s">
        <v>474</v>
      </c>
      <c r="F95" s="102"/>
      <c r="G95" s="103"/>
      <c r="H95" s="104"/>
      <c r="I95" s="102"/>
      <c r="J95" s="103"/>
      <c r="K95" s="104"/>
    </row>
    <row r="96" spans="1:11" ht="15.75">
      <c r="A96" s="98">
        <v>2421</v>
      </c>
      <c r="B96" s="120" t="s">
        <v>156</v>
      </c>
      <c r="C96" s="107" t="s">
        <v>80</v>
      </c>
      <c r="D96" s="108" t="s">
        <v>79</v>
      </c>
      <c r="E96" s="94" t="s">
        <v>555</v>
      </c>
      <c r="F96" s="493">
        <f>SUM(G96:H96)</f>
        <v>0</v>
      </c>
      <c r="G96" s="483"/>
      <c r="H96" s="111"/>
      <c r="I96" s="493">
        <f>SUM(J96:K96)</f>
        <v>2650</v>
      </c>
      <c r="J96" s="483">
        <v>2650</v>
      </c>
      <c r="K96" s="111"/>
    </row>
    <row r="97" spans="1:11" ht="15.75">
      <c r="A97" s="98">
        <v>2422</v>
      </c>
      <c r="B97" s="120" t="s">
        <v>156</v>
      </c>
      <c r="C97" s="107" t="s">
        <v>80</v>
      </c>
      <c r="D97" s="108" t="s">
        <v>80</v>
      </c>
      <c r="E97" s="94" t="s">
        <v>556</v>
      </c>
      <c r="F97" s="109"/>
      <c r="G97" s="110"/>
      <c r="H97" s="111"/>
      <c r="I97" s="109"/>
      <c r="J97" s="110"/>
      <c r="K97" s="111"/>
    </row>
    <row r="98" spans="1:11" ht="15.75">
      <c r="A98" s="98">
        <v>2423</v>
      </c>
      <c r="B98" s="120" t="s">
        <v>156</v>
      </c>
      <c r="C98" s="107" t="s">
        <v>80</v>
      </c>
      <c r="D98" s="108" t="s">
        <v>743</v>
      </c>
      <c r="E98" s="94" t="s">
        <v>557</v>
      </c>
      <c r="F98" s="109"/>
      <c r="G98" s="110"/>
      <c r="H98" s="111"/>
      <c r="I98" s="109"/>
      <c r="J98" s="110"/>
      <c r="K98" s="111"/>
    </row>
    <row r="99" spans="1:11" ht="15.75">
      <c r="A99" s="98">
        <v>2424</v>
      </c>
      <c r="B99" s="120" t="s">
        <v>156</v>
      </c>
      <c r="C99" s="107" t="s">
        <v>80</v>
      </c>
      <c r="D99" s="108" t="s">
        <v>467</v>
      </c>
      <c r="E99" s="94" t="s">
        <v>558</v>
      </c>
      <c r="F99" s="109"/>
      <c r="G99" s="110"/>
      <c r="H99" s="111"/>
      <c r="I99" s="493">
        <f>SUM(K99)</f>
        <v>2000</v>
      </c>
      <c r="J99" s="483"/>
      <c r="K99" s="495">
        <v>2000</v>
      </c>
    </row>
    <row r="100" spans="1:11" ht="0.75" customHeight="1">
      <c r="A100" s="98">
        <v>2430</v>
      </c>
      <c r="B100" s="118" t="s">
        <v>156</v>
      </c>
      <c r="C100" s="99" t="s">
        <v>743</v>
      </c>
      <c r="D100" s="100" t="s">
        <v>78</v>
      </c>
      <c r="E100" s="101" t="s">
        <v>559</v>
      </c>
      <c r="F100" s="109"/>
      <c r="G100" s="110"/>
      <c r="H100" s="111"/>
      <c r="I100" s="109"/>
      <c r="J100" s="110"/>
      <c r="K100" s="111"/>
    </row>
    <row r="101" spans="1:11" s="105" customFormat="1" ht="16.5" hidden="1">
      <c r="A101" s="98"/>
      <c r="B101" s="88"/>
      <c r="C101" s="99"/>
      <c r="D101" s="100"/>
      <c r="E101" s="94" t="s">
        <v>474</v>
      </c>
      <c r="F101" s="102"/>
      <c r="G101" s="103"/>
      <c r="H101" s="104"/>
      <c r="I101" s="102"/>
      <c r="J101" s="103"/>
      <c r="K101" s="104"/>
    </row>
    <row r="102" spans="1:11" ht="15.75" hidden="1">
      <c r="A102" s="98">
        <v>2431</v>
      </c>
      <c r="B102" s="120" t="s">
        <v>156</v>
      </c>
      <c r="C102" s="107" t="s">
        <v>743</v>
      </c>
      <c r="D102" s="108" t="s">
        <v>79</v>
      </c>
      <c r="E102" s="94" t="s">
        <v>560</v>
      </c>
      <c r="F102" s="109"/>
      <c r="G102" s="110"/>
      <c r="H102" s="111"/>
      <c r="I102" s="109"/>
      <c r="J102" s="110"/>
      <c r="K102" s="111"/>
    </row>
    <row r="103" spans="1:11" ht="15.75" hidden="1">
      <c r="A103" s="98">
        <v>2432</v>
      </c>
      <c r="B103" s="120" t="s">
        <v>156</v>
      </c>
      <c r="C103" s="107" t="s">
        <v>743</v>
      </c>
      <c r="D103" s="108" t="s">
        <v>80</v>
      </c>
      <c r="E103" s="94" t="s">
        <v>561</v>
      </c>
      <c r="F103" s="109"/>
      <c r="G103" s="110"/>
      <c r="H103" s="111"/>
      <c r="I103" s="109"/>
      <c r="J103" s="110"/>
      <c r="K103" s="111"/>
    </row>
    <row r="104" spans="1:11" ht="15.75" hidden="1">
      <c r="A104" s="98">
        <v>2433</v>
      </c>
      <c r="B104" s="120" t="s">
        <v>156</v>
      </c>
      <c r="C104" s="107" t="s">
        <v>743</v>
      </c>
      <c r="D104" s="108" t="s">
        <v>743</v>
      </c>
      <c r="E104" s="94" t="s">
        <v>562</v>
      </c>
      <c r="F104" s="109"/>
      <c r="G104" s="110"/>
      <c r="H104" s="111"/>
      <c r="I104" s="109"/>
      <c r="J104" s="110"/>
      <c r="K104" s="111"/>
    </row>
    <row r="105" spans="1:11" ht="15.75" hidden="1">
      <c r="A105" s="98">
        <v>2434</v>
      </c>
      <c r="B105" s="120" t="s">
        <v>156</v>
      </c>
      <c r="C105" s="107" t="s">
        <v>743</v>
      </c>
      <c r="D105" s="108" t="s">
        <v>467</v>
      </c>
      <c r="E105" s="94" t="s">
        <v>563</v>
      </c>
      <c r="F105" s="109"/>
      <c r="G105" s="110"/>
      <c r="H105" s="111"/>
      <c r="I105" s="109"/>
      <c r="J105" s="110"/>
      <c r="K105" s="111"/>
    </row>
    <row r="106" spans="1:11" ht="15.75" hidden="1">
      <c r="A106" s="98">
        <v>2435</v>
      </c>
      <c r="B106" s="120" t="s">
        <v>156</v>
      </c>
      <c r="C106" s="107" t="s">
        <v>743</v>
      </c>
      <c r="D106" s="108" t="s">
        <v>468</v>
      </c>
      <c r="E106" s="94" t="s">
        <v>564</v>
      </c>
      <c r="F106" s="109"/>
      <c r="G106" s="110"/>
      <c r="H106" s="111"/>
      <c r="I106" s="109"/>
      <c r="J106" s="110"/>
      <c r="K106" s="111"/>
    </row>
    <row r="107" spans="1:11" ht="15.75" hidden="1">
      <c r="A107" s="98">
        <v>2436</v>
      </c>
      <c r="B107" s="120" t="s">
        <v>156</v>
      </c>
      <c r="C107" s="107" t="s">
        <v>743</v>
      </c>
      <c r="D107" s="108" t="s">
        <v>469</v>
      </c>
      <c r="E107" s="94" t="s">
        <v>565</v>
      </c>
      <c r="F107" s="109"/>
      <c r="G107" s="110"/>
      <c r="H107" s="111"/>
      <c r="I107" s="109"/>
      <c r="J107" s="110"/>
      <c r="K107" s="111"/>
    </row>
    <row r="108" spans="1:11" ht="25.5" hidden="1">
      <c r="A108" s="98">
        <v>2440</v>
      </c>
      <c r="B108" s="118" t="s">
        <v>156</v>
      </c>
      <c r="C108" s="99" t="s">
        <v>467</v>
      </c>
      <c r="D108" s="100" t="s">
        <v>78</v>
      </c>
      <c r="E108" s="101" t="s">
        <v>566</v>
      </c>
      <c r="F108" s="109"/>
      <c r="G108" s="110"/>
      <c r="H108" s="111"/>
      <c r="I108" s="109"/>
      <c r="J108" s="110"/>
      <c r="K108" s="111"/>
    </row>
    <row r="109" spans="1:11" s="105" customFormat="1" ht="16.5" hidden="1">
      <c r="A109" s="98"/>
      <c r="B109" s="88"/>
      <c r="C109" s="99"/>
      <c r="D109" s="100"/>
      <c r="E109" s="94" t="s">
        <v>474</v>
      </c>
      <c r="F109" s="102"/>
      <c r="G109" s="103"/>
      <c r="H109" s="104"/>
      <c r="I109" s="102"/>
      <c r="J109" s="103"/>
      <c r="K109" s="104"/>
    </row>
    <row r="110" spans="1:11" ht="24" hidden="1">
      <c r="A110" s="98">
        <v>2441</v>
      </c>
      <c r="B110" s="120" t="s">
        <v>156</v>
      </c>
      <c r="C110" s="107" t="s">
        <v>467</v>
      </c>
      <c r="D110" s="108" t="s">
        <v>79</v>
      </c>
      <c r="E110" s="94" t="s">
        <v>567</v>
      </c>
      <c r="F110" s="109"/>
      <c r="G110" s="110"/>
      <c r="H110" s="111"/>
      <c r="I110" s="109"/>
      <c r="J110" s="110"/>
      <c r="K110" s="111"/>
    </row>
    <row r="111" spans="1:11" ht="15.75" hidden="1">
      <c r="A111" s="98">
        <v>2442</v>
      </c>
      <c r="B111" s="120" t="s">
        <v>156</v>
      </c>
      <c r="C111" s="107" t="s">
        <v>467</v>
      </c>
      <c r="D111" s="108" t="s">
        <v>80</v>
      </c>
      <c r="E111" s="94" t="s">
        <v>568</v>
      </c>
      <c r="F111" s="109"/>
      <c r="G111" s="110"/>
      <c r="H111" s="111"/>
      <c r="I111" s="109"/>
      <c r="J111" s="110"/>
      <c r="K111" s="111"/>
    </row>
    <row r="112" spans="1:11" ht="15.75" hidden="1">
      <c r="A112" s="98">
        <v>2443</v>
      </c>
      <c r="B112" s="120" t="s">
        <v>156</v>
      </c>
      <c r="C112" s="107" t="s">
        <v>467</v>
      </c>
      <c r="D112" s="108" t="s">
        <v>743</v>
      </c>
      <c r="E112" s="94" t="s">
        <v>569</v>
      </c>
      <c r="F112" s="109"/>
      <c r="G112" s="110"/>
      <c r="H112" s="111"/>
      <c r="I112" s="109"/>
      <c r="J112" s="110"/>
      <c r="K112" s="111"/>
    </row>
    <row r="113" spans="1:11" ht="15.75">
      <c r="A113" s="98">
        <v>2450</v>
      </c>
      <c r="B113" s="118" t="s">
        <v>156</v>
      </c>
      <c r="C113" s="99" t="s">
        <v>468</v>
      </c>
      <c r="D113" s="100" t="s">
        <v>78</v>
      </c>
      <c r="E113" s="101" t="s">
        <v>570</v>
      </c>
      <c r="F113" s="493">
        <f>SUM(G113:H113)</f>
        <v>0</v>
      </c>
      <c r="G113" s="110"/>
      <c r="H113" s="496">
        <f>SUM(H115)</f>
        <v>0</v>
      </c>
      <c r="I113" s="493">
        <f>SUM(J113:K113)</f>
        <v>5900</v>
      </c>
      <c r="J113" s="486">
        <f>SUM(J115)</f>
        <v>0</v>
      </c>
      <c r="K113" s="496">
        <f>SUM(K115)</f>
        <v>5900</v>
      </c>
    </row>
    <row r="114" spans="1:11" s="105" customFormat="1" ht="15" customHeight="1">
      <c r="A114" s="98"/>
      <c r="B114" s="88"/>
      <c r="C114" s="99"/>
      <c r="D114" s="100"/>
      <c r="E114" s="94" t="s">
        <v>474</v>
      </c>
      <c r="F114" s="102"/>
      <c r="G114" s="103"/>
      <c r="H114" s="104"/>
      <c r="I114" s="102"/>
      <c r="J114" s="103"/>
      <c r="K114" s="104"/>
    </row>
    <row r="115" spans="1:11" ht="15.75">
      <c r="A115" s="98">
        <v>2451</v>
      </c>
      <c r="B115" s="120" t="s">
        <v>156</v>
      </c>
      <c r="C115" s="107" t="s">
        <v>468</v>
      </c>
      <c r="D115" s="108" t="s">
        <v>79</v>
      </c>
      <c r="E115" s="94" t="s">
        <v>571</v>
      </c>
      <c r="F115" s="574">
        <f>SUM(G115:H115)</f>
        <v>0</v>
      </c>
      <c r="G115" s="110"/>
      <c r="H115" s="495"/>
      <c r="I115" s="574">
        <f>SUM(J115:K115)</f>
        <v>5900</v>
      </c>
      <c r="J115" s="483"/>
      <c r="K115" s="495">
        <v>5900</v>
      </c>
    </row>
    <row r="116" spans="1:11" ht="15.75">
      <c r="A116" s="98">
        <v>2452</v>
      </c>
      <c r="B116" s="120" t="s">
        <v>156</v>
      </c>
      <c r="C116" s="107" t="s">
        <v>468</v>
      </c>
      <c r="D116" s="108" t="s">
        <v>80</v>
      </c>
      <c r="E116" s="94" t="s">
        <v>572</v>
      </c>
      <c r="F116" s="493"/>
      <c r="G116" s="110"/>
      <c r="H116" s="495"/>
      <c r="I116" s="493"/>
      <c r="J116" s="110"/>
      <c r="K116" s="495"/>
    </row>
    <row r="117" spans="1:11" ht="15.75">
      <c r="A117" s="98">
        <v>2453</v>
      </c>
      <c r="B117" s="120" t="s">
        <v>156</v>
      </c>
      <c r="C117" s="107" t="s">
        <v>468</v>
      </c>
      <c r="D117" s="108" t="s">
        <v>743</v>
      </c>
      <c r="E117" s="94" t="s">
        <v>573</v>
      </c>
      <c r="F117" s="109"/>
      <c r="G117" s="110"/>
      <c r="H117" s="111"/>
      <c r="I117" s="109"/>
      <c r="J117" s="110"/>
      <c r="K117" s="111"/>
    </row>
    <row r="118" spans="1:11" ht="15.75" hidden="1">
      <c r="A118" s="98">
        <v>2454</v>
      </c>
      <c r="B118" s="120" t="s">
        <v>156</v>
      </c>
      <c r="C118" s="107" t="s">
        <v>468</v>
      </c>
      <c r="D118" s="108" t="s">
        <v>467</v>
      </c>
      <c r="E118" s="94" t="s">
        <v>574</v>
      </c>
      <c r="F118" s="109"/>
      <c r="G118" s="110"/>
      <c r="H118" s="111"/>
      <c r="I118" s="109"/>
      <c r="J118" s="110"/>
      <c r="K118" s="111"/>
    </row>
    <row r="119" spans="1:11" ht="15.75" hidden="1">
      <c r="A119" s="98">
        <v>2455</v>
      </c>
      <c r="B119" s="120" t="s">
        <v>156</v>
      </c>
      <c r="C119" s="107" t="s">
        <v>468</v>
      </c>
      <c r="D119" s="108" t="s">
        <v>468</v>
      </c>
      <c r="E119" s="94" t="s">
        <v>575</v>
      </c>
      <c r="F119" s="109"/>
      <c r="G119" s="110"/>
      <c r="H119" s="111"/>
      <c r="I119" s="109"/>
      <c r="J119" s="110"/>
      <c r="K119" s="111"/>
    </row>
    <row r="120" spans="1:11" ht="15.75" hidden="1">
      <c r="A120" s="98">
        <v>2460</v>
      </c>
      <c r="B120" s="118" t="s">
        <v>156</v>
      </c>
      <c r="C120" s="99" t="s">
        <v>469</v>
      </c>
      <c r="D120" s="100" t="s">
        <v>78</v>
      </c>
      <c r="E120" s="101" t="s">
        <v>576</v>
      </c>
      <c r="F120" s="109"/>
      <c r="G120" s="110"/>
      <c r="H120" s="111"/>
      <c r="I120" s="109"/>
      <c r="J120" s="110"/>
      <c r="K120" s="111"/>
    </row>
    <row r="121" spans="1:11" s="105" customFormat="1" ht="15" customHeight="1" hidden="1">
      <c r="A121" s="98"/>
      <c r="B121" s="88"/>
      <c r="C121" s="99"/>
      <c r="D121" s="100"/>
      <c r="E121" s="94" t="s">
        <v>474</v>
      </c>
      <c r="F121" s="102"/>
      <c r="G121" s="103"/>
      <c r="H121" s="104"/>
      <c r="I121" s="102"/>
      <c r="J121" s="103"/>
      <c r="K121" s="104"/>
    </row>
    <row r="122" spans="1:11" ht="15.75" hidden="1">
      <c r="A122" s="98">
        <v>2461</v>
      </c>
      <c r="B122" s="120" t="s">
        <v>156</v>
      </c>
      <c r="C122" s="107" t="s">
        <v>469</v>
      </c>
      <c r="D122" s="108" t="s">
        <v>79</v>
      </c>
      <c r="E122" s="94" t="s">
        <v>577</v>
      </c>
      <c r="F122" s="109"/>
      <c r="G122" s="110"/>
      <c r="H122" s="111"/>
      <c r="I122" s="109"/>
      <c r="J122" s="110"/>
      <c r="K122" s="111"/>
    </row>
    <row r="123" spans="1:11" ht="15.75" hidden="1">
      <c r="A123" s="98">
        <v>2470</v>
      </c>
      <c r="B123" s="118" t="s">
        <v>156</v>
      </c>
      <c r="C123" s="99" t="s">
        <v>470</v>
      </c>
      <c r="D123" s="100" t="s">
        <v>78</v>
      </c>
      <c r="E123" s="101" t="s">
        <v>578</v>
      </c>
      <c r="F123" s="109"/>
      <c r="G123" s="110"/>
      <c r="H123" s="111"/>
      <c r="I123" s="109"/>
      <c r="J123" s="110"/>
      <c r="K123" s="111"/>
    </row>
    <row r="124" spans="1:11" s="105" customFormat="1" ht="15" customHeight="1" hidden="1">
      <c r="A124" s="98"/>
      <c r="B124" s="88"/>
      <c r="C124" s="99"/>
      <c r="D124" s="100"/>
      <c r="E124" s="94" t="s">
        <v>474</v>
      </c>
      <c r="F124" s="102"/>
      <c r="G124" s="103"/>
      <c r="H124" s="104"/>
      <c r="I124" s="102"/>
      <c r="J124" s="103"/>
      <c r="K124" s="104"/>
    </row>
    <row r="125" spans="1:11" ht="24" hidden="1">
      <c r="A125" s="98">
        <v>2471</v>
      </c>
      <c r="B125" s="120" t="s">
        <v>156</v>
      </c>
      <c r="C125" s="107" t="s">
        <v>470</v>
      </c>
      <c r="D125" s="108" t="s">
        <v>79</v>
      </c>
      <c r="E125" s="94" t="s">
        <v>579</v>
      </c>
      <c r="F125" s="109"/>
      <c r="G125" s="110"/>
      <c r="H125" s="111"/>
      <c r="I125" s="109"/>
      <c r="J125" s="110"/>
      <c r="K125" s="111"/>
    </row>
    <row r="126" spans="1:11" ht="15.75" hidden="1">
      <c r="A126" s="98">
        <v>2472</v>
      </c>
      <c r="B126" s="120" t="s">
        <v>156</v>
      </c>
      <c r="C126" s="107" t="s">
        <v>470</v>
      </c>
      <c r="D126" s="108" t="s">
        <v>80</v>
      </c>
      <c r="E126" s="94" t="s">
        <v>580</v>
      </c>
      <c r="F126" s="109"/>
      <c r="G126" s="110"/>
      <c r="H126" s="111"/>
      <c r="I126" s="109"/>
      <c r="J126" s="110"/>
      <c r="K126" s="111"/>
    </row>
    <row r="127" spans="1:11" ht="15.75" hidden="1">
      <c r="A127" s="98">
        <v>2473</v>
      </c>
      <c r="B127" s="120" t="s">
        <v>156</v>
      </c>
      <c r="C127" s="107" t="s">
        <v>470</v>
      </c>
      <c r="D127" s="108" t="s">
        <v>743</v>
      </c>
      <c r="E127" s="94" t="s">
        <v>581</v>
      </c>
      <c r="F127" s="109"/>
      <c r="G127" s="110"/>
      <c r="H127" s="111"/>
      <c r="I127" s="109"/>
      <c r="J127" s="110"/>
      <c r="K127" s="111"/>
    </row>
    <row r="128" spans="1:11" ht="15.75" hidden="1">
      <c r="A128" s="98">
        <v>2474</v>
      </c>
      <c r="B128" s="120" t="s">
        <v>156</v>
      </c>
      <c r="C128" s="107" t="s">
        <v>470</v>
      </c>
      <c r="D128" s="108" t="s">
        <v>467</v>
      </c>
      <c r="E128" s="94" t="s">
        <v>582</v>
      </c>
      <c r="F128" s="109"/>
      <c r="G128" s="110"/>
      <c r="H128" s="111"/>
      <c r="I128" s="109"/>
      <c r="J128" s="110"/>
      <c r="K128" s="111"/>
    </row>
    <row r="129" spans="1:11" ht="25.5" hidden="1">
      <c r="A129" s="98">
        <v>2480</v>
      </c>
      <c r="B129" s="118" t="s">
        <v>156</v>
      </c>
      <c r="C129" s="99" t="s">
        <v>471</v>
      </c>
      <c r="D129" s="100" t="s">
        <v>78</v>
      </c>
      <c r="E129" s="101" t="s">
        <v>583</v>
      </c>
      <c r="F129" s="109"/>
      <c r="G129" s="110"/>
      <c r="H129" s="111"/>
      <c r="I129" s="109"/>
      <c r="J129" s="110"/>
      <c r="K129" s="111"/>
    </row>
    <row r="130" spans="1:11" s="105" customFormat="1" ht="15" customHeight="1" hidden="1">
      <c r="A130" s="98"/>
      <c r="B130" s="88"/>
      <c r="C130" s="99"/>
      <c r="D130" s="100"/>
      <c r="E130" s="94" t="s">
        <v>474</v>
      </c>
      <c r="F130" s="102"/>
      <c r="G130" s="103"/>
      <c r="H130" s="104"/>
      <c r="I130" s="102"/>
      <c r="J130" s="103"/>
      <c r="K130" s="104"/>
    </row>
    <row r="131" spans="1:11" ht="36" hidden="1">
      <c r="A131" s="98">
        <v>2481</v>
      </c>
      <c r="B131" s="120" t="s">
        <v>156</v>
      </c>
      <c r="C131" s="107" t="s">
        <v>471</v>
      </c>
      <c r="D131" s="108" t="s">
        <v>79</v>
      </c>
      <c r="E131" s="94" t="s">
        <v>584</v>
      </c>
      <c r="F131" s="109"/>
      <c r="G131" s="110"/>
      <c r="H131" s="111"/>
      <c r="I131" s="109"/>
      <c r="J131" s="110"/>
      <c r="K131" s="111"/>
    </row>
    <row r="132" spans="1:11" ht="36" hidden="1">
      <c r="A132" s="98">
        <v>2482</v>
      </c>
      <c r="B132" s="120" t="s">
        <v>156</v>
      </c>
      <c r="C132" s="107" t="s">
        <v>471</v>
      </c>
      <c r="D132" s="108" t="s">
        <v>80</v>
      </c>
      <c r="E132" s="94" t="s">
        <v>585</v>
      </c>
      <c r="F132" s="109"/>
      <c r="G132" s="110"/>
      <c r="H132" s="111"/>
      <c r="I132" s="109"/>
      <c r="J132" s="110"/>
      <c r="K132" s="111"/>
    </row>
    <row r="133" spans="1:11" ht="24" hidden="1">
      <c r="A133" s="98">
        <v>2483</v>
      </c>
      <c r="B133" s="120" t="s">
        <v>156</v>
      </c>
      <c r="C133" s="107" t="s">
        <v>471</v>
      </c>
      <c r="D133" s="108" t="s">
        <v>743</v>
      </c>
      <c r="E133" s="94" t="s">
        <v>586</v>
      </c>
      <c r="F133" s="109"/>
      <c r="G133" s="110"/>
      <c r="H133" s="111"/>
      <c r="I133" s="109"/>
      <c r="J133" s="110"/>
      <c r="K133" s="111"/>
    </row>
    <row r="134" spans="1:11" ht="36" hidden="1">
      <c r="A134" s="98">
        <v>2484</v>
      </c>
      <c r="B134" s="120" t="s">
        <v>156</v>
      </c>
      <c r="C134" s="107" t="s">
        <v>471</v>
      </c>
      <c r="D134" s="108" t="s">
        <v>467</v>
      </c>
      <c r="E134" s="94" t="s">
        <v>587</v>
      </c>
      <c r="F134" s="109"/>
      <c r="G134" s="110"/>
      <c r="H134" s="111"/>
      <c r="I134" s="109"/>
      <c r="J134" s="110"/>
      <c r="K134" s="111"/>
    </row>
    <row r="135" spans="1:11" ht="24" hidden="1">
      <c r="A135" s="98">
        <v>2485</v>
      </c>
      <c r="B135" s="120" t="s">
        <v>156</v>
      </c>
      <c r="C135" s="107" t="s">
        <v>471</v>
      </c>
      <c r="D135" s="108" t="s">
        <v>468</v>
      </c>
      <c r="E135" s="94" t="s">
        <v>588</v>
      </c>
      <c r="F135" s="109"/>
      <c r="G135" s="110"/>
      <c r="H135" s="111"/>
      <c r="I135" s="109"/>
      <c r="J135" s="110"/>
      <c r="K135" s="111"/>
    </row>
    <row r="136" spans="1:11" ht="15.75" hidden="1">
      <c r="A136" s="98">
        <v>2486</v>
      </c>
      <c r="B136" s="120" t="s">
        <v>156</v>
      </c>
      <c r="C136" s="107" t="s">
        <v>471</v>
      </c>
      <c r="D136" s="108" t="s">
        <v>469</v>
      </c>
      <c r="E136" s="94" t="s">
        <v>589</v>
      </c>
      <c r="F136" s="109"/>
      <c r="G136" s="110"/>
      <c r="H136" s="111"/>
      <c r="I136" s="109"/>
      <c r="J136" s="110"/>
      <c r="K136" s="111"/>
    </row>
    <row r="137" spans="1:11" ht="24" hidden="1">
      <c r="A137" s="98">
        <v>2487</v>
      </c>
      <c r="B137" s="120" t="s">
        <v>156</v>
      </c>
      <c r="C137" s="107" t="s">
        <v>471</v>
      </c>
      <c r="D137" s="108" t="s">
        <v>470</v>
      </c>
      <c r="E137" s="94" t="s">
        <v>590</v>
      </c>
      <c r="F137" s="109"/>
      <c r="G137" s="110"/>
      <c r="H137" s="111"/>
      <c r="I137" s="109"/>
      <c r="J137" s="110"/>
      <c r="K137" s="111"/>
    </row>
    <row r="138" spans="1:11" ht="25.5">
      <c r="A138" s="98">
        <v>2490</v>
      </c>
      <c r="B138" s="118" t="s">
        <v>156</v>
      </c>
      <c r="C138" s="99" t="s">
        <v>591</v>
      </c>
      <c r="D138" s="100" t="s">
        <v>78</v>
      </c>
      <c r="E138" s="101" t="s">
        <v>592</v>
      </c>
      <c r="F138" s="109"/>
      <c r="G138" s="110"/>
      <c r="H138" s="111"/>
      <c r="I138" s="493">
        <f>SUM(K138)</f>
        <v>-2000</v>
      </c>
      <c r="J138" s="545"/>
      <c r="K138" s="496">
        <f>SUM(K140)</f>
        <v>-2000</v>
      </c>
    </row>
    <row r="139" spans="1:11" s="105" customFormat="1" ht="16.5">
      <c r="A139" s="98"/>
      <c r="B139" s="88"/>
      <c r="C139" s="99"/>
      <c r="D139" s="100"/>
      <c r="E139" s="94" t="s">
        <v>474</v>
      </c>
      <c r="F139" s="102"/>
      <c r="G139" s="103"/>
      <c r="H139" s="104"/>
      <c r="I139" s="102"/>
      <c r="J139" s="103"/>
      <c r="K139" s="104"/>
    </row>
    <row r="140" spans="1:11" ht="24">
      <c r="A140" s="98">
        <v>2491</v>
      </c>
      <c r="B140" s="120" t="s">
        <v>156</v>
      </c>
      <c r="C140" s="107" t="s">
        <v>591</v>
      </c>
      <c r="D140" s="108" t="s">
        <v>79</v>
      </c>
      <c r="E140" s="94" t="s">
        <v>592</v>
      </c>
      <c r="F140" s="109"/>
      <c r="G140" s="110"/>
      <c r="H140" s="111"/>
      <c r="I140" s="493">
        <f>SUM(K140)</f>
        <v>-2000</v>
      </c>
      <c r="J140" s="110"/>
      <c r="K140" s="495">
        <v>-2000</v>
      </c>
    </row>
    <row r="141" spans="1:11" s="92" customFormat="1" ht="57">
      <c r="A141" s="114">
        <v>2500</v>
      </c>
      <c r="B141" s="118" t="s">
        <v>157</v>
      </c>
      <c r="C141" s="99" t="s">
        <v>78</v>
      </c>
      <c r="D141" s="100" t="s">
        <v>78</v>
      </c>
      <c r="E141" s="119" t="s">
        <v>718</v>
      </c>
      <c r="F141" s="494">
        <f>SUM(G141:H141)</f>
        <v>0</v>
      </c>
      <c r="G141" s="485">
        <f>SUM(G143+G158)</f>
        <v>0</v>
      </c>
      <c r="H141" s="485">
        <f>SUM(H143+H158)</f>
        <v>0</v>
      </c>
      <c r="I141" s="494">
        <f>SUM(J141:K141)</f>
        <v>3000</v>
      </c>
      <c r="J141" s="485">
        <f>SUM(J143+J158)</f>
        <v>3000</v>
      </c>
      <c r="K141" s="485">
        <f>SUM(K143+K158)</f>
        <v>0</v>
      </c>
    </row>
    <row r="142" spans="1:11" ht="13.5" customHeight="1">
      <c r="A142" s="93"/>
      <c r="B142" s="88"/>
      <c r="C142" s="89"/>
      <c r="D142" s="90"/>
      <c r="E142" s="94" t="s">
        <v>472</v>
      </c>
      <c r="F142" s="95"/>
      <c r="G142" s="484"/>
      <c r="H142" s="97"/>
      <c r="I142" s="95"/>
      <c r="J142" s="484"/>
      <c r="K142" s="97"/>
    </row>
    <row r="143" spans="1:11" ht="15.75">
      <c r="A143" s="98">
        <v>2510</v>
      </c>
      <c r="B143" s="118" t="s">
        <v>157</v>
      </c>
      <c r="C143" s="99" t="s">
        <v>79</v>
      </c>
      <c r="D143" s="100" t="s">
        <v>78</v>
      </c>
      <c r="E143" s="101" t="s">
        <v>593</v>
      </c>
      <c r="F143" s="493">
        <f>SUM(G143:H143)</f>
        <v>0</v>
      </c>
      <c r="G143" s="486">
        <f>SUM(G145)</f>
        <v>0</v>
      </c>
      <c r="H143" s="486">
        <f>SUM(H145)</f>
        <v>0</v>
      </c>
      <c r="I143" s="493">
        <f>SUM(J143:K143)</f>
        <v>2500</v>
      </c>
      <c r="J143" s="486">
        <f>SUM(J145)</f>
        <v>2500</v>
      </c>
      <c r="K143" s="486">
        <f>SUM(K145)</f>
        <v>0</v>
      </c>
    </row>
    <row r="144" spans="1:11" s="105" customFormat="1" ht="15" customHeight="1">
      <c r="A144" s="98"/>
      <c r="B144" s="88"/>
      <c r="C144" s="99"/>
      <c r="D144" s="100"/>
      <c r="E144" s="94" t="s">
        <v>474</v>
      </c>
      <c r="F144" s="102"/>
      <c r="G144" s="103"/>
      <c r="H144" s="104"/>
      <c r="I144" s="102"/>
      <c r="J144" s="103"/>
      <c r="K144" s="104"/>
    </row>
    <row r="145" spans="1:11" ht="15.75">
      <c r="A145" s="98">
        <v>2511</v>
      </c>
      <c r="B145" s="120" t="s">
        <v>157</v>
      </c>
      <c r="C145" s="107" t="s">
        <v>79</v>
      </c>
      <c r="D145" s="108" t="s">
        <v>79</v>
      </c>
      <c r="E145" s="94" t="s">
        <v>593</v>
      </c>
      <c r="F145" s="493">
        <f>SUM(G145:H145)</f>
        <v>0</v>
      </c>
      <c r="G145" s="483"/>
      <c r="H145" s="111"/>
      <c r="I145" s="493">
        <f>SUM(J145:K145)</f>
        <v>2500</v>
      </c>
      <c r="J145" s="483">
        <v>2500</v>
      </c>
      <c r="K145" s="111"/>
    </row>
    <row r="146" spans="1:11" ht="15.75">
      <c r="A146" s="98">
        <v>2520</v>
      </c>
      <c r="B146" s="118" t="s">
        <v>157</v>
      </c>
      <c r="C146" s="99" t="s">
        <v>80</v>
      </c>
      <c r="D146" s="100" t="s">
        <v>78</v>
      </c>
      <c r="E146" s="101" t="s">
        <v>594</v>
      </c>
      <c r="F146" s="109"/>
      <c r="G146" s="110"/>
      <c r="H146" s="111"/>
      <c r="I146" s="109"/>
      <c r="J146" s="110"/>
      <c r="K146" s="111"/>
    </row>
    <row r="147" spans="1:11" s="105" customFormat="1" ht="15" customHeight="1">
      <c r="A147" s="98"/>
      <c r="B147" s="88"/>
      <c r="C147" s="99"/>
      <c r="D147" s="100"/>
      <c r="E147" s="94" t="s">
        <v>474</v>
      </c>
      <c r="F147" s="102"/>
      <c r="G147" s="103"/>
      <c r="H147" s="104"/>
      <c r="I147" s="102"/>
      <c r="J147" s="103"/>
      <c r="K147" s="104"/>
    </row>
    <row r="148" spans="1:11" ht="15.75" hidden="1">
      <c r="A148" s="98">
        <v>2521</v>
      </c>
      <c r="B148" s="120" t="s">
        <v>157</v>
      </c>
      <c r="C148" s="107" t="s">
        <v>80</v>
      </c>
      <c r="D148" s="108" t="s">
        <v>79</v>
      </c>
      <c r="E148" s="94" t="s">
        <v>595</v>
      </c>
      <c r="F148" s="109"/>
      <c r="G148" s="110"/>
      <c r="H148" s="111"/>
      <c r="I148" s="109"/>
      <c r="J148" s="110"/>
      <c r="K148" s="111"/>
    </row>
    <row r="149" spans="1:11" ht="15.75" hidden="1">
      <c r="A149" s="98">
        <v>2530</v>
      </c>
      <c r="B149" s="118" t="s">
        <v>157</v>
      </c>
      <c r="C149" s="99" t="s">
        <v>743</v>
      </c>
      <c r="D149" s="100" t="s">
        <v>78</v>
      </c>
      <c r="E149" s="101" t="s">
        <v>596</v>
      </c>
      <c r="F149" s="109"/>
      <c r="G149" s="110"/>
      <c r="H149" s="111"/>
      <c r="I149" s="109"/>
      <c r="J149" s="110"/>
      <c r="K149" s="111"/>
    </row>
    <row r="150" spans="1:11" s="105" customFormat="1" ht="15" customHeight="1" hidden="1">
      <c r="A150" s="98"/>
      <c r="B150" s="88"/>
      <c r="C150" s="99"/>
      <c r="D150" s="100"/>
      <c r="E150" s="94" t="s">
        <v>474</v>
      </c>
      <c r="F150" s="102"/>
      <c r="G150" s="103"/>
      <c r="H150" s="104"/>
      <c r="I150" s="102"/>
      <c r="J150" s="103"/>
      <c r="K150" s="104"/>
    </row>
    <row r="151" spans="1:11" ht="15.75" hidden="1">
      <c r="A151" s="98">
        <v>2531</v>
      </c>
      <c r="B151" s="120" t="s">
        <v>157</v>
      </c>
      <c r="C151" s="107" t="s">
        <v>743</v>
      </c>
      <c r="D151" s="108" t="s">
        <v>79</v>
      </c>
      <c r="E151" s="94" t="s">
        <v>596</v>
      </c>
      <c r="F151" s="109"/>
      <c r="G151" s="110"/>
      <c r="H151" s="111"/>
      <c r="I151" s="109"/>
      <c r="J151" s="110"/>
      <c r="K151" s="111"/>
    </row>
    <row r="152" spans="1:11" ht="25.5" hidden="1">
      <c r="A152" s="98">
        <v>2540</v>
      </c>
      <c r="B152" s="118" t="s">
        <v>157</v>
      </c>
      <c r="C152" s="99" t="s">
        <v>467</v>
      </c>
      <c r="D152" s="100" t="s">
        <v>78</v>
      </c>
      <c r="E152" s="101" t="s">
        <v>597</v>
      </c>
      <c r="F152" s="109"/>
      <c r="G152" s="110"/>
      <c r="H152" s="111"/>
      <c r="I152" s="109"/>
      <c r="J152" s="110"/>
      <c r="K152" s="111"/>
    </row>
    <row r="153" spans="1:11" s="105" customFormat="1" ht="15" customHeight="1" hidden="1">
      <c r="A153" s="98"/>
      <c r="B153" s="88"/>
      <c r="C153" s="99"/>
      <c r="D153" s="100"/>
      <c r="E153" s="94" t="s">
        <v>474</v>
      </c>
      <c r="F153" s="102"/>
      <c r="G153" s="103"/>
      <c r="H153" s="104"/>
      <c r="I153" s="102"/>
      <c r="J153" s="103"/>
      <c r="K153" s="104"/>
    </row>
    <row r="154" spans="1:11" ht="15.75" hidden="1">
      <c r="A154" s="98">
        <v>2541</v>
      </c>
      <c r="B154" s="120" t="s">
        <v>157</v>
      </c>
      <c r="C154" s="107" t="s">
        <v>467</v>
      </c>
      <c r="D154" s="108" t="s">
        <v>79</v>
      </c>
      <c r="E154" s="94" t="s">
        <v>597</v>
      </c>
      <c r="F154" s="109"/>
      <c r="G154" s="110"/>
      <c r="H154" s="111"/>
      <c r="I154" s="109"/>
      <c r="J154" s="110"/>
      <c r="K154" s="111"/>
    </row>
    <row r="155" spans="1:11" ht="25.5" hidden="1">
      <c r="A155" s="98">
        <v>2550</v>
      </c>
      <c r="B155" s="118" t="s">
        <v>157</v>
      </c>
      <c r="C155" s="99" t="s">
        <v>468</v>
      </c>
      <c r="D155" s="100" t="s">
        <v>78</v>
      </c>
      <c r="E155" s="101" t="s">
        <v>598</v>
      </c>
      <c r="F155" s="109"/>
      <c r="G155" s="110"/>
      <c r="H155" s="111"/>
      <c r="I155" s="109"/>
      <c r="J155" s="110"/>
      <c r="K155" s="111"/>
    </row>
    <row r="156" spans="1:11" s="105" customFormat="1" ht="15" customHeight="1" hidden="1">
      <c r="A156" s="98"/>
      <c r="B156" s="88"/>
      <c r="C156" s="99"/>
      <c r="D156" s="100"/>
      <c r="E156" s="94" t="s">
        <v>474</v>
      </c>
      <c r="F156" s="102"/>
      <c r="G156" s="103"/>
      <c r="H156" s="104"/>
      <c r="I156" s="102"/>
      <c r="J156" s="103"/>
      <c r="K156" s="104"/>
    </row>
    <row r="157" spans="1:11" ht="24">
      <c r="A157" s="98">
        <v>2551</v>
      </c>
      <c r="B157" s="120" t="s">
        <v>157</v>
      </c>
      <c r="C157" s="107" t="s">
        <v>468</v>
      </c>
      <c r="D157" s="108" t="s">
        <v>79</v>
      </c>
      <c r="E157" s="94" t="s">
        <v>598</v>
      </c>
      <c r="F157" s="109"/>
      <c r="G157" s="110"/>
      <c r="H157" s="111"/>
      <c r="I157" s="109"/>
      <c r="J157" s="110"/>
      <c r="K157" s="111"/>
    </row>
    <row r="158" spans="1:11" ht="25.5">
      <c r="A158" s="98">
        <v>2560</v>
      </c>
      <c r="B158" s="118" t="s">
        <v>157</v>
      </c>
      <c r="C158" s="99" t="s">
        <v>469</v>
      </c>
      <c r="D158" s="100" t="s">
        <v>78</v>
      </c>
      <c r="E158" s="101" t="s">
        <v>599</v>
      </c>
      <c r="F158" s="493">
        <f>SUM(G158:H158)</f>
        <v>0</v>
      </c>
      <c r="G158" s="486">
        <f>SUM(G160)</f>
        <v>0</v>
      </c>
      <c r="H158" s="486">
        <f>SUM(H160)</f>
        <v>0</v>
      </c>
      <c r="I158" s="493">
        <f>SUM(J158:K158)</f>
        <v>500</v>
      </c>
      <c r="J158" s="486">
        <f>SUM(J160)</f>
        <v>500</v>
      </c>
      <c r="K158" s="486">
        <f>SUM(K160)</f>
        <v>0</v>
      </c>
    </row>
    <row r="159" spans="1:11" s="105" customFormat="1" ht="15" customHeight="1">
      <c r="A159" s="98"/>
      <c r="B159" s="88"/>
      <c r="C159" s="99"/>
      <c r="D159" s="100"/>
      <c r="E159" s="94" t="s">
        <v>474</v>
      </c>
      <c r="F159" s="102"/>
      <c r="G159" s="103"/>
      <c r="H159" s="104"/>
      <c r="I159" s="102"/>
      <c r="J159" s="103"/>
      <c r="K159" s="104"/>
    </row>
    <row r="160" spans="1:11" ht="24">
      <c r="A160" s="98">
        <v>2561</v>
      </c>
      <c r="B160" s="120" t="s">
        <v>157</v>
      </c>
      <c r="C160" s="107" t="s">
        <v>469</v>
      </c>
      <c r="D160" s="108" t="s">
        <v>79</v>
      </c>
      <c r="E160" s="94" t="s">
        <v>599</v>
      </c>
      <c r="F160" s="493">
        <f>SUM(G160:H160)</f>
        <v>0</v>
      </c>
      <c r="G160" s="483"/>
      <c r="H160" s="111"/>
      <c r="I160" s="493">
        <f>SUM(J160:K160)</f>
        <v>500</v>
      </c>
      <c r="J160" s="483">
        <v>500</v>
      </c>
      <c r="K160" s="111"/>
    </row>
    <row r="161" spans="1:11" s="92" customFormat="1" ht="57">
      <c r="A161" s="114">
        <v>2600</v>
      </c>
      <c r="B161" s="118" t="s">
        <v>158</v>
      </c>
      <c r="C161" s="99" t="s">
        <v>78</v>
      </c>
      <c r="D161" s="100" t="s">
        <v>78</v>
      </c>
      <c r="E161" s="119" t="s">
        <v>719</v>
      </c>
      <c r="F161" s="494">
        <f>SUM(G161:H161)</f>
        <v>0</v>
      </c>
      <c r="G161" s="485">
        <f>SUM(G172)</f>
        <v>0</v>
      </c>
      <c r="H161" s="485">
        <f>SUM(H172+H169)</f>
        <v>0</v>
      </c>
      <c r="I161" s="494">
        <f>SUM(J161:K161)</f>
        <v>2000</v>
      </c>
      <c r="J161" s="485">
        <f>SUM(J172)</f>
        <v>1400</v>
      </c>
      <c r="K161" s="485">
        <f>SUM(K172+K169)</f>
        <v>600</v>
      </c>
    </row>
    <row r="162" spans="1:11" ht="13.5" customHeight="1">
      <c r="A162" s="93"/>
      <c r="B162" s="88"/>
      <c r="C162" s="89"/>
      <c r="D162" s="90"/>
      <c r="E162" s="94" t="s">
        <v>472</v>
      </c>
      <c r="F162" s="95"/>
      <c r="G162" s="96"/>
      <c r="H162" s="97"/>
      <c r="I162" s="95"/>
      <c r="J162" s="96"/>
      <c r="K162" s="97"/>
    </row>
    <row r="163" spans="1:11" ht="15.75">
      <c r="A163" s="98">
        <v>2610</v>
      </c>
      <c r="B163" s="118" t="s">
        <v>158</v>
      </c>
      <c r="C163" s="99" t="s">
        <v>79</v>
      </c>
      <c r="D163" s="100" t="s">
        <v>78</v>
      </c>
      <c r="E163" s="101" t="s">
        <v>600</v>
      </c>
      <c r="F163" s="109"/>
      <c r="G163" s="110"/>
      <c r="H163" s="111"/>
      <c r="I163" s="109"/>
      <c r="J163" s="110"/>
      <c r="K163" s="111"/>
    </row>
    <row r="164" spans="1:11" s="105" customFormat="1" ht="15" customHeight="1">
      <c r="A164" s="98"/>
      <c r="B164" s="88"/>
      <c r="C164" s="99"/>
      <c r="D164" s="100"/>
      <c r="E164" s="94" t="s">
        <v>474</v>
      </c>
      <c r="F164" s="102"/>
      <c r="G164" s="103"/>
      <c r="H164" s="104"/>
      <c r="I164" s="102"/>
      <c r="J164" s="103"/>
      <c r="K164" s="104"/>
    </row>
    <row r="165" spans="1:11" ht="15.75">
      <c r="A165" s="98">
        <v>2611</v>
      </c>
      <c r="B165" s="120" t="s">
        <v>158</v>
      </c>
      <c r="C165" s="107" t="s">
        <v>79</v>
      </c>
      <c r="D165" s="108" t="s">
        <v>79</v>
      </c>
      <c r="E165" s="94" t="s">
        <v>601</v>
      </c>
      <c r="F165" s="109"/>
      <c r="G165" s="110"/>
      <c r="H165" s="111"/>
      <c r="I165" s="109"/>
      <c r="J165" s="110"/>
      <c r="K165" s="111"/>
    </row>
    <row r="166" spans="1:11" ht="15.75">
      <c r="A166" s="98">
        <v>2620</v>
      </c>
      <c r="B166" s="118" t="s">
        <v>158</v>
      </c>
      <c r="C166" s="99" t="s">
        <v>80</v>
      </c>
      <c r="D166" s="100" t="s">
        <v>78</v>
      </c>
      <c r="E166" s="101" t="s">
        <v>602</v>
      </c>
      <c r="F166" s="109"/>
      <c r="G166" s="110"/>
      <c r="H166" s="111"/>
      <c r="I166" s="109"/>
      <c r="J166" s="110"/>
      <c r="K166" s="111"/>
    </row>
    <row r="167" spans="1:11" s="105" customFormat="1" ht="15" customHeight="1">
      <c r="A167" s="98"/>
      <c r="B167" s="88"/>
      <c r="C167" s="99"/>
      <c r="D167" s="100"/>
      <c r="E167" s="94" t="s">
        <v>474</v>
      </c>
      <c r="F167" s="102"/>
      <c r="G167" s="103"/>
      <c r="H167" s="104"/>
      <c r="I167" s="102"/>
      <c r="J167" s="103"/>
      <c r="K167" s="104"/>
    </row>
    <row r="168" spans="1:11" ht="15.75">
      <c r="A168" s="98">
        <v>2621</v>
      </c>
      <c r="B168" s="120" t="s">
        <v>158</v>
      </c>
      <c r="C168" s="107" t="s">
        <v>80</v>
      </c>
      <c r="D168" s="108" t="s">
        <v>79</v>
      </c>
      <c r="E168" s="94" t="s">
        <v>602</v>
      </c>
      <c r="F168" s="109"/>
      <c r="G168" s="110"/>
      <c r="H168" s="111"/>
      <c r="I168" s="109"/>
      <c r="J168" s="110"/>
      <c r="K168" s="111"/>
    </row>
    <row r="169" spans="1:11" ht="15.75">
      <c r="A169" s="98">
        <v>2630</v>
      </c>
      <c r="B169" s="118" t="s">
        <v>158</v>
      </c>
      <c r="C169" s="99" t="s">
        <v>743</v>
      </c>
      <c r="D169" s="100" t="s">
        <v>78</v>
      </c>
      <c r="E169" s="101" t="s">
        <v>603</v>
      </c>
      <c r="F169" s="493">
        <f>SUM(G169:H169)</f>
        <v>0</v>
      </c>
      <c r="G169" s="110"/>
      <c r="H169" s="496">
        <f>SUM(H171)</f>
        <v>0</v>
      </c>
      <c r="I169" s="493">
        <f>SUM(J169:K169)</f>
        <v>600</v>
      </c>
      <c r="J169" s="110"/>
      <c r="K169" s="496">
        <f>SUM(K171)</f>
        <v>600</v>
      </c>
    </row>
    <row r="170" spans="1:11" s="105" customFormat="1" ht="15" customHeight="1">
      <c r="A170" s="98"/>
      <c r="B170" s="88"/>
      <c r="C170" s="99"/>
      <c r="D170" s="100"/>
      <c r="E170" s="94" t="s">
        <v>474</v>
      </c>
      <c r="F170" s="102"/>
      <c r="G170" s="103"/>
      <c r="H170" s="104"/>
      <c r="I170" s="102"/>
      <c r="J170" s="103"/>
      <c r="K170" s="104"/>
    </row>
    <row r="171" spans="1:11" ht="15.75">
      <c r="A171" s="98">
        <v>2631</v>
      </c>
      <c r="B171" s="120" t="s">
        <v>158</v>
      </c>
      <c r="C171" s="107" t="s">
        <v>743</v>
      </c>
      <c r="D171" s="108" t="s">
        <v>79</v>
      </c>
      <c r="E171" s="94" t="s">
        <v>604</v>
      </c>
      <c r="F171" s="493">
        <f>SUM(G171:H171)</f>
        <v>0</v>
      </c>
      <c r="G171" s="110"/>
      <c r="H171" s="495"/>
      <c r="I171" s="493">
        <f>SUM(J171:K171)</f>
        <v>600</v>
      </c>
      <c r="J171" s="110"/>
      <c r="K171" s="495">
        <v>600</v>
      </c>
    </row>
    <row r="172" spans="1:11" ht="15.75">
      <c r="A172" s="98">
        <v>2640</v>
      </c>
      <c r="B172" s="118" t="s">
        <v>158</v>
      </c>
      <c r="C172" s="99" t="s">
        <v>467</v>
      </c>
      <c r="D172" s="100" t="s">
        <v>78</v>
      </c>
      <c r="E172" s="101" t="s">
        <v>605</v>
      </c>
      <c r="F172" s="493">
        <f>SUM(G172:H172)</f>
        <v>0</v>
      </c>
      <c r="G172" s="486">
        <f>SUM(G174)</f>
        <v>0</v>
      </c>
      <c r="H172" s="486">
        <f>SUM(H174)</f>
        <v>0</v>
      </c>
      <c r="I172" s="493">
        <f>SUM(J172:K172)</f>
        <v>1400</v>
      </c>
      <c r="J172" s="486">
        <f>SUM(J174)</f>
        <v>1400</v>
      </c>
      <c r="K172" s="486">
        <f>SUM(K174)</f>
        <v>0</v>
      </c>
    </row>
    <row r="173" spans="1:11" s="105" customFormat="1" ht="15" customHeight="1">
      <c r="A173" s="98"/>
      <c r="B173" s="88"/>
      <c r="C173" s="99"/>
      <c r="D173" s="100"/>
      <c r="E173" s="94" t="s">
        <v>474</v>
      </c>
      <c r="F173" s="102"/>
      <c r="G173" s="103"/>
      <c r="H173" s="104"/>
      <c r="I173" s="102"/>
      <c r="J173" s="103"/>
      <c r="K173" s="104"/>
    </row>
    <row r="174" spans="1:11" ht="15.75">
      <c r="A174" s="98">
        <v>2641</v>
      </c>
      <c r="B174" s="120" t="s">
        <v>158</v>
      </c>
      <c r="C174" s="107" t="s">
        <v>467</v>
      </c>
      <c r="D174" s="108" t="s">
        <v>79</v>
      </c>
      <c r="E174" s="94" t="s">
        <v>606</v>
      </c>
      <c r="F174" s="493">
        <f>SUM(G174:H174)</f>
        <v>0</v>
      </c>
      <c r="G174" s="483"/>
      <c r="H174" s="111"/>
      <c r="I174" s="493">
        <f>SUM(J174:K174)</f>
        <v>1400</v>
      </c>
      <c r="J174" s="483">
        <v>1400</v>
      </c>
      <c r="K174" s="111"/>
    </row>
    <row r="175" spans="1:11" ht="38.25">
      <c r="A175" s="98">
        <v>2650</v>
      </c>
      <c r="B175" s="118" t="s">
        <v>158</v>
      </c>
      <c r="C175" s="99" t="s">
        <v>468</v>
      </c>
      <c r="D175" s="100" t="s">
        <v>78</v>
      </c>
      <c r="E175" s="101" t="s">
        <v>607</v>
      </c>
      <c r="F175" s="109"/>
      <c r="G175" s="110"/>
      <c r="H175" s="111"/>
      <c r="I175" s="109"/>
      <c r="J175" s="110"/>
      <c r="K175" s="111"/>
    </row>
    <row r="176" spans="1:11" s="105" customFormat="1" ht="15" customHeight="1">
      <c r="A176" s="98"/>
      <c r="B176" s="88"/>
      <c r="C176" s="99"/>
      <c r="D176" s="100"/>
      <c r="E176" s="94" t="s">
        <v>474</v>
      </c>
      <c r="F176" s="102"/>
      <c r="G176" s="103"/>
      <c r="H176" s="104"/>
      <c r="I176" s="102"/>
      <c r="J176" s="103"/>
      <c r="K176" s="104"/>
    </row>
    <row r="177" spans="1:11" ht="36">
      <c r="A177" s="98">
        <v>2651</v>
      </c>
      <c r="B177" s="120" t="s">
        <v>158</v>
      </c>
      <c r="C177" s="107" t="s">
        <v>468</v>
      </c>
      <c r="D177" s="108" t="s">
        <v>79</v>
      </c>
      <c r="E177" s="94" t="s">
        <v>607</v>
      </c>
      <c r="F177" s="109"/>
      <c r="G177" s="110"/>
      <c r="H177" s="111"/>
      <c r="I177" s="109"/>
      <c r="J177" s="110"/>
      <c r="K177" s="111"/>
    </row>
    <row r="178" spans="1:11" ht="25.5">
      <c r="A178" s="98">
        <v>2660</v>
      </c>
      <c r="B178" s="118" t="s">
        <v>158</v>
      </c>
      <c r="C178" s="99" t="s">
        <v>469</v>
      </c>
      <c r="D178" s="100" t="s">
        <v>78</v>
      </c>
      <c r="E178" s="101" t="s">
        <v>608</v>
      </c>
      <c r="F178" s="109"/>
      <c r="G178" s="110"/>
      <c r="H178" s="111"/>
      <c r="I178" s="109"/>
      <c r="J178" s="110"/>
      <c r="K178" s="111"/>
    </row>
    <row r="179" spans="1:11" s="105" customFormat="1" ht="15" customHeight="1">
      <c r="A179" s="98"/>
      <c r="B179" s="88"/>
      <c r="C179" s="99"/>
      <c r="D179" s="100"/>
      <c r="E179" s="94" t="s">
        <v>474</v>
      </c>
      <c r="F179" s="102"/>
      <c r="G179" s="103"/>
      <c r="H179" s="104"/>
      <c r="I179" s="102"/>
      <c r="J179" s="103"/>
      <c r="K179" s="104"/>
    </row>
    <row r="180" spans="1:11" ht="24">
      <c r="A180" s="98">
        <v>2661</v>
      </c>
      <c r="B180" s="120" t="s">
        <v>158</v>
      </c>
      <c r="C180" s="107" t="s">
        <v>469</v>
      </c>
      <c r="D180" s="108" t="s">
        <v>79</v>
      </c>
      <c r="E180" s="94" t="s">
        <v>608</v>
      </c>
      <c r="F180" s="109"/>
      <c r="G180" s="110"/>
      <c r="H180" s="111"/>
      <c r="I180" s="109"/>
      <c r="J180" s="110"/>
      <c r="K180" s="111"/>
    </row>
    <row r="181" spans="1:11" s="92" customFormat="1" ht="38.25">
      <c r="A181" s="114">
        <v>2700</v>
      </c>
      <c r="B181" s="118" t="s">
        <v>159</v>
      </c>
      <c r="C181" s="99" t="s">
        <v>78</v>
      </c>
      <c r="D181" s="100" t="s">
        <v>78</v>
      </c>
      <c r="E181" s="121" t="s">
        <v>609</v>
      </c>
      <c r="F181" s="494">
        <f>SUM(G181:H181)</f>
        <v>0</v>
      </c>
      <c r="G181" s="485">
        <f>SUM(G188)</f>
        <v>0</v>
      </c>
      <c r="H181" s="485">
        <f>SUM(H188)</f>
        <v>0</v>
      </c>
      <c r="I181" s="494">
        <f>SUM(J181:K181)</f>
        <v>200</v>
      </c>
      <c r="J181" s="485">
        <f>SUM(J188)</f>
        <v>200</v>
      </c>
      <c r="K181" s="485">
        <f>SUM(K188)</f>
        <v>0</v>
      </c>
    </row>
    <row r="182" spans="1:11" ht="13.5" customHeight="1">
      <c r="A182" s="93"/>
      <c r="B182" s="88"/>
      <c r="C182" s="89"/>
      <c r="D182" s="90"/>
      <c r="E182" s="94" t="s">
        <v>472</v>
      </c>
      <c r="F182" s="95"/>
      <c r="G182" s="96"/>
      <c r="H182" s="97"/>
      <c r="I182" s="95"/>
      <c r="J182" s="96"/>
      <c r="K182" s="97"/>
    </row>
    <row r="183" spans="1:11" ht="25.5">
      <c r="A183" s="98">
        <v>2710</v>
      </c>
      <c r="B183" s="118" t="s">
        <v>159</v>
      </c>
      <c r="C183" s="99" t="s">
        <v>79</v>
      </c>
      <c r="D183" s="100" t="s">
        <v>78</v>
      </c>
      <c r="E183" s="101" t="s">
        <v>610</v>
      </c>
      <c r="F183" s="109"/>
      <c r="G183" s="110"/>
      <c r="H183" s="111"/>
      <c r="I183" s="109"/>
      <c r="J183" s="110"/>
      <c r="K183" s="111"/>
    </row>
    <row r="184" spans="1:11" s="105" customFormat="1" ht="15" customHeight="1">
      <c r="A184" s="98"/>
      <c r="B184" s="88"/>
      <c r="C184" s="99"/>
      <c r="D184" s="100"/>
      <c r="E184" s="94" t="s">
        <v>474</v>
      </c>
      <c r="F184" s="102"/>
      <c r="G184" s="103"/>
      <c r="H184" s="104"/>
      <c r="I184" s="102"/>
      <c r="J184" s="103"/>
      <c r="K184" s="104"/>
    </row>
    <row r="185" spans="1:11" ht="15.75">
      <c r="A185" s="98">
        <v>2711</v>
      </c>
      <c r="B185" s="120" t="s">
        <v>159</v>
      </c>
      <c r="C185" s="107" t="s">
        <v>79</v>
      </c>
      <c r="D185" s="108" t="s">
        <v>79</v>
      </c>
      <c r="E185" s="94" t="s">
        <v>611</v>
      </c>
      <c r="F185" s="109"/>
      <c r="G185" s="110"/>
      <c r="H185" s="111"/>
      <c r="I185" s="109"/>
      <c r="J185" s="110"/>
      <c r="K185" s="111"/>
    </row>
    <row r="186" spans="1:11" ht="15.75">
      <c r="A186" s="98">
        <v>2712</v>
      </c>
      <c r="B186" s="120" t="s">
        <v>159</v>
      </c>
      <c r="C186" s="107" t="s">
        <v>79</v>
      </c>
      <c r="D186" s="108" t="s">
        <v>80</v>
      </c>
      <c r="E186" s="94" t="s">
        <v>612</v>
      </c>
      <c r="F186" s="109"/>
      <c r="G186" s="110"/>
      <c r="H186" s="111"/>
      <c r="I186" s="109"/>
      <c r="J186" s="110"/>
      <c r="K186" s="111"/>
    </row>
    <row r="187" spans="1:11" ht="15.75">
      <c r="A187" s="98">
        <v>2713</v>
      </c>
      <c r="B187" s="120" t="s">
        <v>159</v>
      </c>
      <c r="C187" s="107" t="s">
        <v>79</v>
      </c>
      <c r="D187" s="108" t="s">
        <v>743</v>
      </c>
      <c r="E187" s="94" t="s">
        <v>613</v>
      </c>
      <c r="F187" s="109"/>
      <c r="G187" s="110"/>
      <c r="H187" s="111"/>
      <c r="I187" s="109"/>
      <c r="J187" s="110"/>
      <c r="K187" s="111"/>
    </row>
    <row r="188" spans="1:11" ht="15.75">
      <c r="A188" s="98">
        <v>2720</v>
      </c>
      <c r="B188" s="118" t="s">
        <v>159</v>
      </c>
      <c r="C188" s="99" t="s">
        <v>80</v>
      </c>
      <c r="D188" s="100" t="s">
        <v>78</v>
      </c>
      <c r="E188" s="101" t="s">
        <v>614</v>
      </c>
      <c r="F188" s="493">
        <f>SUM(G188:H188)</f>
        <v>0</v>
      </c>
      <c r="G188" s="486">
        <f>SUM(G190)</f>
        <v>0</v>
      </c>
      <c r="H188" s="486">
        <f>SUM(H190)</f>
        <v>0</v>
      </c>
      <c r="I188" s="493">
        <f>SUM(J188:K188)</f>
        <v>200</v>
      </c>
      <c r="J188" s="486">
        <f>SUM(J190)</f>
        <v>200</v>
      </c>
      <c r="K188" s="486">
        <f>SUM(K190)</f>
        <v>0</v>
      </c>
    </row>
    <row r="189" spans="1:11" s="105" customFormat="1" ht="15" customHeight="1">
      <c r="A189" s="98"/>
      <c r="B189" s="88"/>
      <c r="C189" s="99"/>
      <c r="D189" s="100"/>
      <c r="E189" s="94" t="s">
        <v>474</v>
      </c>
      <c r="F189" s="102"/>
      <c r="G189" s="103"/>
      <c r="H189" s="104"/>
      <c r="I189" s="102"/>
      <c r="J189" s="103"/>
      <c r="K189" s="104"/>
    </row>
    <row r="190" spans="1:11" ht="15.75">
      <c r="A190" s="98">
        <v>2721</v>
      </c>
      <c r="B190" s="120" t="s">
        <v>159</v>
      </c>
      <c r="C190" s="107" t="s">
        <v>80</v>
      </c>
      <c r="D190" s="108" t="s">
        <v>79</v>
      </c>
      <c r="E190" s="94" t="s">
        <v>615</v>
      </c>
      <c r="F190" s="493">
        <f>SUM(G190:H190)</f>
        <v>0</v>
      </c>
      <c r="G190" s="483"/>
      <c r="H190" s="111"/>
      <c r="I190" s="493">
        <f>SUM(J190:K190)</f>
        <v>200</v>
      </c>
      <c r="J190" s="483">
        <v>200</v>
      </c>
      <c r="K190" s="111"/>
    </row>
    <row r="191" spans="1:11" ht="15.75">
      <c r="A191" s="98">
        <v>2722</v>
      </c>
      <c r="B191" s="120" t="s">
        <v>159</v>
      </c>
      <c r="C191" s="107" t="s">
        <v>80</v>
      </c>
      <c r="D191" s="108" t="s">
        <v>80</v>
      </c>
      <c r="E191" s="94" t="s">
        <v>616</v>
      </c>
      <c r="F191" s="109"/>
      <c r="G191" s="110"/>
      <c r="H191" s="111"/>
      <c r="I191" s="109"/>
      <c r="J191" s="110"/>
      <c r="K191" s="111"/>
    </row>
    <row r="192" spans="1:11" ht="15.75">
      <c r="A192" s="98">
        <v>2723</v>
      </c>
      <c r="B192" s="120" t="s">
        <v>159</v>
      </c>
      <c r="C192" s="107" t="s">
        <v>80</v>
      </c>
      <c r="D192" s="108" t="s">
        <v>743</v>
      </c>
      <c r="E192" s="94" t="s">
        <v>617</v>
      </c>
      <c r="F192" s="109"/>
      <c r="G192" s="110"/>
      <c r="H192" s="111"/>
      <c r="I192" s="109"/>
      <c r="J192" s="110"/>
      <c r="K192" s="111"/>
    </row>
    <row r="193" spans="1:11" ht="15.75" hidden="1">
      <c r="A193" s="98">
        <v>2724</v>
      </c>
      <c r="B193" s="120" t="s">
        <v>159</v>
      </c>
      <c r="C193" s="107" t="s">
        <v>80</v>
      </c>
      <c r="D193" s="108" t="s">
        <v>467</v>
      </c>
      <c r="E193" s="94" t="s">
        <v>618</v>
      </c>
      <c r="F193" s="109"/>
      <c r="G193" s="110"/>
      <c r="H193" s="111"/>
      <c r="I193" s="109"/>
      <c r="J193" s="110"/>
      <c r="K193" s="111"/>
    </row>
    <row r="194" spans="1:11" ht="15.75" hidden="1">
      <c r="A194" s="98">
        <v>2730</v>
      </c>
      <c r="B194" s="118" t="s">
        <v>159</v>
      </c>
      <c r="C194" s="99" t="s">
        <v>743</v>
      </c>
      <c r="D194" s="100" t="s">
        <v>78</v>
      </c>
      <c r="E194" s="101" t="s">
        <v>619</v>
      </c>
      <c r="F194" s="109"/>
      <c r="G194" s="110"/>
      <c r="H194" s="111"/>
      <c r="I194" s="109"/>
      <c r="J194" s="110"/>
      <c r="K194" s="111"/>
    </row>
    <row r="195" spans="1:11" s="105" customFormat="1" ht="15" customHeight="1" hidden="1">
      <c r="A195" s="98"/>
      <c r="B195" s="88"/>
      <c r="C195" s="99"/>
      <c r="D195" s="100"/>
      <c r="E195" s="94" t="s">
        <v>474</v>
      </c>
      <c r="F195" s="102"/>
      <c r="G195" s="103"/>
      <c r="H195" s="104"/>
      <c r="I195" s="102"/>
      <c r="J195" s="103"/>
      <c r="K195" s="104"/>
    </row>
    <row r="196" spans="1:11" ht="15.75" hidden="1">
      <c r="A196" s="98">
        <v>2731</v>
      </c>
      <c r="B196" s="120" t="s">
        <v>159</v>
      </c>
      <c r="C196" s="107" t="s">
        <v>743</v>
      </c>
      <c r="D196" s="108" t="s">
        <v>79</v>
      </c>
      <c r="E196" s="94" t="s">
        <v>620</v>
      </c>
      <c r="F196" s="109"/>
      <c r="G196" s="110"/>
      <c r="H196" s="111"/>
      <c r="I196" s="109"/>
      <c r="J196" s="110"/>
      <c r="K196" s="111"/>
    </row>
    <row r="197" spans="1:11" ht="15.75" hidden="1">
      <c r="A197" s="98">
        <v>2732</v>
      </c>
      <c r="B197" s="120" t="s">
        <v>159</v>
      </c>
      <c r="C197" s="107" t="s">
        <v>743</v>
      </c>
      <c r="D197" s="108" t="s">
        <v>80</v>
      </c>
      <c r="E197" s="94" t="s">
        <v>621</v>
      </c>
      <c r="F197" s="109"/>
      <c r="G197" s="110"/>
      <c r="H197" s="111"/>
      <c r="I197" s="109"/>
      <c r="J197" s="110"/>
      <c r="K197" s="111"/>
    </row>
    <row r="198" spans="1:11" ht="24" hidden="1">
      <c r="A198" s="98">
        <v>2733</v>
      </c>
      <c r="B198" s="120" t="s">
        <v>159</v>
      </c>
      <c r="C198" s="107" t="s">
        <v>743</v>
      </c>
      <c r="D198" s="108" t="s">
        <v>743</v>
      </c>
      <c r="E198" s="94" t="s">
        <v>622</v>
      </c>
      <c r="F198" s="109"/>
      <c r="G198" s="110"/>
      <c r="H198" s="111"/>
      <c r="I198" s="109"/>
      <c r="J198" s="110"/>
      <c r="K198" s="111"/>
    </row>
    <row r="199" spans="1:11" ht="24" hidden="1">
      <c r="A199" s="98">
        <v>2734</v>
      </c>
      <c r="B199" s="120" t="s">
        <v>159</v>
      </c>
      <c r="C199" s="107" t="s">
        <v>743</v>
      </c>
      <c r="D199" s="108" t="s">
        <v>467</v>
      </c>
      <c r="E199" s="94" t="s">
        <v>623</v>
      </c>
      <c r="F199" s="109"/>
      <c r="G199" s="110"/>
      <c r="H199" s="111"/>
      <c r="I199" s="109"/>
      <c r="J199" s="110"/>
      <c r="K199" s="111"/>
    </row>
    <row r="200" spans="1:11" ht="15.75" hidden="1">
      <c r="A200" s="98">
        <v>2740</v>
      </c>
      <c r="B200" s="118" t="s">
        <v>159</v>
      </c>
      <c r="C200" s="99" t="s">
        <v>467</v>
      </c>
      <c r="D200" s="100" t="s">
        <v>78</v>
      </c>
      <c r="E200" s="101" t="s">
        <v>624</v>
      </c>
      <c r="F200" s="109"/>
      <c r="G200" s="110"/>
      <c r="H200" s="111"/>
      <c r="I200" s="109"/>
      <c r="J200" s="110"/>
      <c r="K200" s="111"/>
    </row>
    <row r="201" spans="1:11" s="105" customFormat="1" ht="15" customHeight="1" hidden="1">
      <c r="A201" s="98"/>
      <c r="B201" s="88"/>
      <c r="C201" s="99"/>
      <c r="D201" s="100"/>
      <c r="E201" s="94" t="s">
        <v>474</v>
      </c>
      <c r="F201" s="102"/>
      <c r="G201" s="103"/>
      <c r="H201" s="104"/>
      <c r="I201" s="102"/>
      <c r="J201" s="103"/>
      <c r="K201" s="104"/>
    </row>
    <row r="202" spans="1:11" ht="15.75" hidden="1">
      <c r="A202" s="98">
        <v>2741</v>
      </c>
      <c r="B202" s="120" t="s">
        <v>159</v>
      </c>
      <c r="C202" s="107" t="s">
        <v>467</v>
      </c>
      <c r="D202" s="108" t="s">
        <v>79</v>
      </c>
      <c r="E202" s="94" t="s">
        <v>624</v>
      </c>
      <c r="F202" s="109"/>
      <c r="G202" s="110"/>
      <c r="H202" s="111"/>
      <c r="I202" s="109"/>
      <c r="J202" s="110"/>
      <c r="K202" s="111"/>
    </row>
    <row r="203" spans="1:11" ht="25.5" hidden="1">
      <c r="A203" s="98">
        <v>2750</v>
      </c>
      <c r="B203" s="118" t="s">
        <v>159</v>
      </c>
      <c r="C203" s="99" t="s">
        <v>468</v>
      </c>
      <c r="D203" s="100" t="s">
        <v>78</v>
      </c>
      <c r="E203" s="101" t="s">
        <v>625</v>
      </c>
      <c r="F203" s="109"/>
      <c r="G203" s="110"/>
      <c r="H203" s="111"/>
      <c r="I203" s="109"/>
      <c r="J203" s="110"/>
      <c r="K203" s="111"/>
    </row>
    <row r="204" spans="1:11" s="105" customFormat="1" ht="15" customHeight="1" hidden="1">
      <c r="A204" s="98"/>
      <c r="B204" s="88"/>
      <c r="C204" s="99"/>
      <c r="D204" s="100"/>
      <c r="E204" s="94" t="s">
        <v>474</v>
      </c>
      <c r="F204" s="102"/>
      <c r="G204" s="103"/>
      <c r="H204" s="104"/>
      <c r="I204" s="102"/>
      <c r="J204" s="103"/>
      <c r="K204" s="104"/>
    </row>
    <row r="205" spans="1:11" ht="24" hidden="1">
      <c r="A205" s="98">
        <v>2751</v>
      </c>
      <c r="B205" s="120" t="s">
        <v>159</v>
      </c>
      <c r="C205" s="107" t="s">
        <v>468</v>
      </c>
      <c r="D205" s="108" t="s">
        <v>79</v>
      </c>
      <c r="E205" s="94" t="s">
        <v>625</v>
      </c>
      <c r="F205" s="109"/>
      <c r="G205" s="110"/>
      <c r="H205" s="111"/>
      <c r="I205" s="109"/>
      <c r="J205" s="110"/>
      <c r="K205" s="111"/>
    </row>
    <row r="206" spans="1:11" ht="15.75" hidden="1">
      <c r="A206" s="98">
        <v>2760</v>
      </c>
      <c r="B206" s="118" t="s">
        <v>159</v>
      </c>
      <c r="C206" s="99" t="s">
        <v>469</v>
      </c>
      <c r="D206" s="100" t="s">
        <v>78</v>
      </c>
      <c r="E206" s="101" t="s">
        <v>626</v>
      </c>
      <c r="F206" s="109"/>
      <c r="G206" s="110"/>
      <c r="H206" s="111"/>
      <c r="I206" s="109"/>
      <c r="J206" s="110"/>
      <c r="K206" s="111"/>
    </row>
    <row r="207" spans="1:11" s="105" customFormat="1" ht="15" customHeight="1">
      <c r="A207" s="98"/>
      <c r="B207" s="88"/>
      <c r="C207" s="99"/>
      <c r="D207" s="100"/>
      <c r="E207" s="94" t="s">
        <v>474</v>
      </c>
      <c r="F207" s="102"/>
      <c r="G207" s="103"/>
      <c r="H207" s="104"/>
      <c r="I207" s="102"/>
      <c r="J207" s="103"/>
      <c r="K207" s="104"/>
    </row>
    <row r="208" spans="1:11" ht="15.75">
      <c r="A208" s="98">
        <v>2761</v>
      </c>
      <c r="B208" s="120" t="s">
        <v>159</v>
      </c>
      <c r="C208" s="107" t="s">
        <v>469</v>
      </c>
      <c r="D208" s="108" t="s">
        <v>79</v>
      </c>
      <c r="E208" s="94" t="s">
        <v>627</v>
      </c>
      <c r="F208" s="109"/>
      <c r="G208" s="110"/>
      <c r="H208" s="111"/>
      <c r="I208" s="109"/>
      <c r="J208" s="110"/>
      <c r="K208" s="111"/>
    </row>
    <row r="209" spans="1:11" ht="15.75">
      <c r="A209" s="98">
        <v>2762</v>
      </c>
      <c r="B209" s="120" t="s">
        <v>159</v>
      </c>
      <c r="C209" s="107" t="s">
        <v>469</v>
      </c>
      <c r="D209" s="108" t="s">
        <v>80</v>
      </c>
      <c r="E209" s="94" t="s">
        <v>626</v>
      </c>
      <c r="F209" s="109"/>
      <c r="G209" s="110"/>
      <c r="H209" s="111"/>
      <c r="I209" s="109"/>
      <c r="J209" s="110"/>
      <c r="K209" s="111"/>
    </row>
    <row r="210" spans="1:11" s="92" customFormat="1" ht="38.25">
      <c r="A210" s="114">
        <v>2800</v>
      </c>
      <c r="B210" s="118" t="s">
        <v>160</v>
      </c>
      <c r="C210" s="99" t="s">
        <v>78</v>
      </c>
      <c r="D210" s="100" t="s">
        <v>78</v>
      </c>
      <c r="E210" s="121" t="s">
        <v>628</v>
      </c>
      <c r="F210" s="494">
        <f>SUM(G210:H210)</f>
        <v>0</v>
      </c>
      <c r="G210" s="485">
        <f>SUM(G212+G215+G224+G229)</f>
        <v>0</v>
      </c>
      <c r="H210" s="485">
        <f>SUM(H212+H215+H229)</f>
        <v>0</v>
      </c>
      <c r="I210" s="494">
        <f>SUM(J210:K210)</f>
        <v>12864.2</v>
      </c>
      <c r="J210" s="485">
        <f>SUM(J212+J215+J224+J229)</f>
        <v>6650</v>
      </c>
      <c r="K210" s="485">
        <f>SUM(K212+K215+K229)</f>
        <v>6214.2</v>
      </c>
    </row>
    <row r="211" spans="1:11" ht="13.5" customHeight="1">
      <c r="A211" s="93"/>
      <c r="B211" s="88"/>
      <c r="C211" s="89"/>
      <c r="D211" s="90"/>
      <c r="E211" s="94" t="s">
        <v>472</v>
      </c>
      <c r="F211" s="95"/>
      <c r="G211" s="96"/>
      <c r="H211" s="96"/>
      <c r="I211" s="95"/>
      <c r="J211" s="96"/>
      <c r="K211" s="96"/>
    </row>
    <row r="212" spans="1:11" ht="15.75">
      <c r="A212" s="98">
        <v>2810</v>
      </c>
      <c r="B212" s="120" t="s">
        <v>160</v>
      </c>
      <c r="C212" s="107" t="s">
        <v>79</v>
      </c>
      <c r="D212" s="108" t="s">
        <v>78</v>
      </c>
      <c r="E212" s="101" t="s">
        <v>629</v>
      </c>
      <c r="F212" s="493">
        <f>SUM(G212:H212)</f>
        <v>0</v>
      </c>
      <c r="G212" s="488">
        <f>SUM(G214)</f>
        <v>0</v>
      </c>
      <c r="H212" s="488">
        <f>SUM(H214)</f>
        <v>0</v>
      </c>
      <c r="I212" s="493">
        <f>SUM(J212:K212)</f>
        <v>6200</v>
      </c>
      <c r="J212" s="488">
        <f>SUM(J214)</f>
        <v>2500</v>
      </c>
      <c r="K212" s="488">
        <f>SUM(K214)</f>
        <v>3700</v>
      </c>
    </row>
    <row r="213" spans="1:11" s="105" customFormat="1" ht="15" customHeight="1">
      <c r="A213" s="98"/>
      <c r="B213" s="88"/>
      <c r="C213" s="99"/>
      <c r="D213" s="100"/>
      <c r="E213" s="94" t="s">
        <v>474</v>
      </c>
      <c r="F213" s="102"/>
      <c r="G213" s="103"/>
      <c r="H213" s="104"/>
      <c r="I213" s="102"/>
      <c r="J213" s="103"/>
      <c r="K213" s="104"/>
    </row>
    <row r="214" spans="1:11" ht="15.75">
      <c r="A214" s="98">
        <v>2811</v>
      </c>
      <c r="B214" s="120" t="s">
        <v>160</v>
      </c>
      <c r="C214" s="107" t="s">
        <v>79</v>
      </c>
      <c r="D214" s="108" t="s">
        <v>79</v>
      </c>
      <c r="E214" s="94" t="s">
        <v>629</v>
      </c>
      <c r="F214" s="493">
        <f>SUM(G214:H214)</f>
        <v>0</v>
      </c>
      <c r="G214" s="489"/>
      <c r="H214" s="495"/>
      <c r="I214" s="493">
        <f>SUM(J214:K214)</f>
        <v>6200</v>
      </c>
      <c r="J214" s="489">
        <v>2500</v>
      </c>
      <c r="K214" s="495">
        <v>3700</v>
      </c>
    </row>
    <row r="215" spans="1:11" ht="15.75">
      <c r="A215" s="98">
        <v>2820</v>
      </c>
      <c r="B215" s="118" t="s">
        <v>160</v>
      </c>
      <c r="C215" s="99" t="s">
        <v>80</v>
      </c>
      <c r="D215" s="100" t="s">
        <v>78</v>
      </c>
      <c r="E215" s="101" t="s">
        <v>630</v>
      </c>
      <c r="F215" s="493">
        <f>SUM(G215:H215)</f>
        <v>0</v>
      </c>
      <c r="G215" s="488">
        <f>SUM(G219+G223)</f>
        <v>0</v>
      </c>
      <c r="H215" s="488">
        <f>SUM(H223)</f>
        <v>0</v>
      </c>
      <c r="I215" s="493">
        <f>SUM(J215:K215)</f>
        <v>6164.2</v>
      </c>
      <c r="J215" s="488">
        <f>SUM(J219+J223)</f>
        <v>3650</v>
      </c>
      <c r="K215" s="488">
        <f>SUM(K223)</f>
        <v>2514.2</v>
      </c>
    </row>
    <row r="216" spans="1:11" s="105" customFormat="1" ht="15" customHeight="1">
      <c r="A216" s="98"/>
      <c r="B216" s="88"/>
      <c r="C216" s="99"/>
      <c r="D216" s="100"/>
      <c r="E216" s="94" t="s">
        <v>474</v>
      </c>
      <c r="F216" s="102"/>
      <c r="G216" s="103"/>
      <c r="H216" s="104"/>
      <c r="I216" s="102"/>
      <c r="J216" s="103"/>
      <c r="K216" s="104"/>
    </row>
    <row r="217" spans="1:11" ht="15.75">
      <c r="A217" s="98">
        <v>2821</v>
      </c>
      <c r="B217" s="120" t="s">
        <v>160</v>
      </c>
      <c r="C217" s="107" t="s">
        <v>80</v>
      </c>
      <c r="D217" s="108" t="s">
        <v>79</v>
      </c>
      <c r="E217" s="94" t="s">
        <v>631</v>
      </c>
      <c r="F217" s="547"/>
      <c r="G217" s="110"/>
      <c r="H217" s="111"/>
      <c r="I217" s="547"/>
      <c r="J217" s="110"/>
      <c r="K217" s="111"/>
    </row>
    <row r="218" spans="1:11" ht="15.75">
      <c r="A218" s="98">
        <v>2822</v>
      </c>
      <c r="B218" s="120" t="s">
        <v>160</v>
      </c>
      <c r="C218" s="107" t="s">
        <v>80</v>
      </c>
      <c r="D218" s="108" t="s">
        <v>80</v>
      </c>
      <c r="E218" s="94" t="s">
        <v>632</v>
      </c>
      <c r="F218" s="109"/>
      <c r="G218" s="110"/>
      <c r="H218" s="111"/>
      <c r="I218" s="109"/>
      <c r="J218" s="110"/>
      <c r="K218" s="111"/>
    </row>
    <row r="219" spans="1:11" ht="15.75">
      <c r="A219" s="98">
        <v>2823</v>
      </c>
      <c r="B219" s="120" t="s">
        <v>160</v>
      </c>
      <c r="C219" s="107" t="s">
        <v>80</v>
      </c>
      <c r="D219" s="108" t="s">
        <v>743</v>
      </c>
      <c r="E219" s="94" t="s">
        <v>633</v>
      </c>
      <c r="F219" s="493">
        <f>SUM(G219:H219)</f>
        <v>0</v>
      </c>
      <c r="G219" s="489"/>
      <c r="H219" s="495"/>
      <c r="I219" s="493">
        <f>SUM(J219:K219)</f>
        <v>2750</v>
      </c>
      <c r="J219" s="489">
        <v>2750</v>
      </c>
      <c r="K219" s="495"/>
    </row>
    <row r="220" spans="1:11" ht="15.75">
      <c r="A220" s="98">
        <v>2824</v>
      </c>
      <c r="B220" s="120" t="s">
        <v>160</v>
      </c>
      <c r="C220" s="107" t="s">
        <v>80</v>
      </c>
      <c r="D220" s="108" t="s">
        <v>467</v>
      </c>
      <c r="E220" s="94" t="s">
        <v>634</v>
      </c>
      <c r="F220" s="109"/>
      <c r="G220" s="110"/>
      <c r="H220" s="111"/>
      <c r="I220" s="109"/>
      <c r="J220" s="110"/>
      <c r="K220" s="111"/>
    </row>
    <row r="221" spans="1:11" ht="15.75">
      <c r="A221" s="98">
        <v>2825</v>
      </c>
      <c r="B221" s="120" t="s">
        <v>160</v>
      </c>
      <c r="C221" s="107" t="s">
        <v>80</v>
      </c>
      <c r="D221" s="108" t="s">
        <v>468</v>
      </c>
      <c r="E221" s="94" t="s">
        <v>635</v>
      </c>
      <c r="F221" s="109"/>
      <c r="G221" s="110"/>
      <c r="H221" s="111"/>
      <c r="I221" s="109"/>
      <c r="J221" s="110"/>
      <c r="K221" s="111"/>
    </row>
    <row r="222" spans="1:11" ht="15.75">
      <c r="A222" s="98">
        <v>2826</v>
      </c>
      <c r="B222" s="120" t="s">
        <v>160</v>
      </c>
      <c r="C222" s="107" t="s">
        <v>80</v>
      </c>
      <c r="D222" s="108" t="s">
        <v>469</v>
      </c>
      <c r="E222" s="94" t="s">
        <v>636</v>
      </c>
      <c r="F222" s="109"/>
      <c r="G222" s="110"/>
      <c r="H222" s="111"/>
      <c r="I222" s="109"/>
      <c r="J222" s="110"/>
      <c r="K222" s="111"/>
    </row>
    <row r="223" spans="1:11" ht="24">
      <c r="A223" s="98">
        <v>2827</v>
      </c>
      <c r="B223" s="120" t="s">
        <v>160</v>
      </c>
      <c r="C223" s="107" t="s">
        <v>80</v>
      </c>
      <c r="D223" s="108" t="s">
        <v>470</v>
      </c>
      <c r="E223" s="94" t="s">
        <v>637</v>
      </c>
      <c r="F223" s="493">
        <f>SUM(G223:H223)</f>
        <v>0</v>
      </c>
      <c r="G223" s="489"/>
      <c r="H223" s="495"/>
      <c r="I223" s="493">
        <f>SUM(J223:K223)</f>
        <v>3414.2</v>
      </c>
      <c r="J223" s="489">
        <v>900</v>
      </c>
      <c r="K223" s="495">
        <v>2514.2</v>
      </c>
    </row>
    <row r="224" spans="1:11" ht="25.5">
      <c r="A224" s="98">
        <v>2830</v>
      </c>
      <c r="B224" s="118" t="s">
        <v>160</v>
      </c>
      <c r="C224" s="99" t="s">
        <v>743</v>
      </c>
      <c r="D224" s="100" t="s">
        <v>78</v>
      </c>
      <c r="E224" s="101" t="s">
        <v>638</v>
      </c>
      <c r="F224" s="493">
        <f>SUM(G224:H224)</f>
        <v>0</v>
      </c>
      <c r="G224" s="488">
        <f>SUM(G226)</f>
        <v>0</v>
      </c>
      <c r="H224" s="488">
        <f>SUM(H226)</f>
        <v>0</v>
      </c>
      <c r="I224" s="493">
        <f>SUM(J224:K224)</f>
        <v>300</v>
      </c>
      <c r="J224" s="488">
        <f>SUM(J226)</f>
        <v>300</v>
      </c>
      <c r="K224" s="488">
        <f>SUM(K226)</f>
        <v>0</v>
      </c>
    </row>
    <row r="225" spans="1:11" s="105" customFormat="1" ht="15" customHeight="1">
      <c r="A225" s="98"/>
      <c r="B225" s="88"/>
      <c r="C225" s="99"/>
      <c r="D225" s="100"/>
      <c r="E225" s="94" t="s">
        <v>474</v>
      </c>
      <c r="F225" s="102"/>
      <c r="G225" s="103"/>
      <c r="H225" s="104"/>
      <c r="I225" s="102"/>
      <c r="J225" s="103"/>
      <c r="K225" s="104"/>
    </row>
    <row r="226" spans="1:11" ht="15.75">
      <c r="A226" s="98">
        <v>2831</v>
      </c>
      <c r="B226" s="120" t="s">
        <v>160</v>
      </c>
      <c r="C226" s="107" t="s">
        <v>743</v>
      </c>
      <c r="D226" s="108" t="s">
        <v>79</v>
      </c>
      <c r="E226" s="94" t="s">
        <v>639</v>
      </c>
      <c r="F226" s="493">
        <f>SUM(G226:H226)</f>
        <v>0</v>
      </c>
      <c r="G226" s="489"/>
      <c r="H226" s="111"/>
      <c r="I226" s="493">
        <f>SUM(J226:K226)</f>
        <v>300</v>
      </c>
      <c r="J226" s="489">
        <v>300</v>
      </c>
      <c r="K226" s="111"/>
    </row>
    <row r="227" spans="1:11" ht="15.75">
      <c r="A227" s="98">
        <v>2832</v>
      </c>
      <c r="B227" s="120" t="s">
        <v>160</v>
      </c>
      <c r="C227" s="107" t="s">
        <v>743</v>
      </c>
      <c r="D227" s="108" t="s">
        <v>80</v>
      </c>
      <c r="E227" s="94" t="s">
        <v>640</v>
      </c>
      <c r="F227" s="109"/>
      <c r="G227" s="110"/>
      <c r="H227" s="111"/>
      <c r="I227" s="109"/>
      <c r="J227" s="110"/>
      <c r="K227" s="111"/>
    </row>
    <row r="228" spans="1:11" ht="15.75">
      <c r="A228" s="98">
        <v>2833</v>
      </c>
      <c r="B228" s="120" t="s">
        <v>160</v>
      </c>
      <c r="C228" s="107" t="s">
        <v>743</v>
      </c>
      <c r="D228" s="108" t="s">
        <v>743</v>
      </c>
      <c r="E228" s="94" t="s">
        <v>641</v>
      </c>
      <c r="F228" s="109"/>
      <c r="G228" s="110"/>
      <c r="H228" s="111"/>
      <c r="I228" s="109"/>
      <c r="J228" s="110"/>
      <c r="K228" s="111"/>
    </row>
    <row r="229" spans="1:11" ht="15.75">
      <c r="A229" s="98">
        <v>2840</v>
      </c>
      <c r="B229" s="118" t="s">
        <v>160</v>
      </c>
      <c r="C229" s="99" t="s">
        <v>467</v>
      </c>
      <c r="D229" s="100" t="s">
        <v>78</v>
      </c>
      <c r="E229" s="101" t="s">
        <v>642</v>
      </c>
      <c r="F229" s="493">
        <f>SUM(G229:H229)</f>
        <v>0</v>
      </c>
      <c r="G229" s="488">
        <f>SUM(G232:G233)</f>
        <v>0</v>
      </c>
      <c r="H229" s="488">
        <f>SUM(H232:H233)</f>
        <v>0</v>
      </c>
      <c r="I229" s="493">
        <f>SUM(J229:K229)</f>
        <v>200</v>
      </c>
      <c r="J229" s="488">
        <f>SUM(J232:J233)</f>
        <v>200</v>
      </c>
      <c r="K229" s="488">
        <f>SUM(K232:K233)</f>
        <v>0</v>
      </c>
    </row>
    <row r="230" spans="1:11" s="105" customFormat="1" ht="15" customHeight="1">
      <c r="A230" s="98"/>
      <c r="B230" s="88"/>
      <c r="C230" s="99"/>
      <c r="D230" s="100"/>
      <c r="E230" s="94" t="s">
        <v>474</v>
      </c>
      <c r="F230" s="102"/>
      <c r="G230" s="103"/>
      <c r="H230" s="104"/>
      <c r="I230" s="102"/>
      <c r="J230" s="103"/>
      <c r="K230" s="104"/>
    </row>
    <row r="231" spans="1:11" ht="15.75">
      <c r="A231" s="98">
        <v>2841</v>
      </c>
      <c r="B231" s="120" t="s">
        <v>160</v>
      </c>
      <c r="C231" s="107" t="s">
        <v>467</v>
      </c>
      <c r="D231" s="108" t="s">
        <v>79</v>
      </c>
      <c r="E231" s="94" t="s">
        <v>643</v>
      </c>
      <c r="F231" s="109"/>
      <c r="G231" s="110"/>
      <c r="H231" s="111"/>
      <c r="I231" s="109"/>
      <c r="J231" s="110"/>
      <c r="K231" s="111"/>
    </row>
    <row r="232" spans="1:11" ht="24">
      <c r="A232" s="98">
        <v>2842</v>
      </c>
      <c r="B232" s="120" t="s">
        <v>160</v>
      </c>
      <c r="C232" s="107" t="s">
        <v>467</v>
      </c>
      <c r="D232" s="108" t="s">
        <v>80</v>
      </c>
      <c r="E232" s="94" t="s">
        <v>644</v>
      </c>
      <c r="F232" s="493">
        <f>SUM(G232:H232)</f>
        <v>0</v>
      </c>
      <c r="G232" s="489"/>
      <c r="H232" s="111"/>
      <c r="I232" s="493">
        <f>SUM(J232:K232)</f>
        <v>200</v>
      </c>
      <c r="J232" s="489">
        <v>200</v>
      </c>
      <c r="K232" s="111"/>
    </row>
    <row r="233" spans="1:11" ht="15.75">
      <c r="A233" s="98">
        <v>2843</v>
      </c>
      <c r="B233" s="120" t="s">
        <v>160</v>
      </c>
      <c r="C233" s="107" t="s">
        <v>467</v>
      </c>
      <c r="D233" s="108" t="s">
        <v>743</v>
      </c>
      <c r="E233" s="94" t="s">
        <v>642</v>
      </c>
      <c r="F233" s="493">
        <f>SUM(G233:H233)</f>
        <v>0</v>
      </c>
      <c r="G233" s="489"/>
      <c r="H233" s="495"/>
      <c r="I233" s="493">
        <f>SUM(J233:K233)</f>
        <v>0</v>
      </c>
      <c r="J233" s="489"/>
      <c r="K233" s="495"/>
    </row>
    <row r="234" spans="1:11" ht="25.5">
      <c r="A234" s="98">
        <v>2850</v>
      </c>
      <c r="B234" s="118" t="s">
        <v>160</v>
      </c>
      <c r="C234" s="99" t="s">
        <v>468</v>
      </c>
      <c r="D234" s="100" t="s">
        <v>78</v>
      </c>
      <c r="E234" s="122" t="s">
        <v>645</v>
      </c>
      <c r="F234" s="109"/>
      <c r="G234" s="110"/>
      <c r="H234" s="111"/>
      <c r="I234" s="109"/>
      <c r="J234" s="110"/>
      <c r="K234" s="111"/>
    </row>
    <row r="235" spans="1:11" s="105" customFormat="1" ht="15" customHeight="1">
      <c r="A235" s="98"/>
      <c r="B235" s="88"/>
      <c r="C235" s="99"/>
      <c r="D235" s="100"/>
      <c r="E235" s="94" t="s">
        <v>474</v>
      </c>
      <c r="F235" s="102"/>
      <c r="G235" s="103"/>
      <c r="H235" s="104"/>
      <c r="I235" s="102"/>
      <c r="J235" s="103"/>
      <c r="K235" s="104"/>
    </row>
    <row r="236" spans="1:11" ht="24">
      <c r="A236" s="98">
        <v>2851</v>
      </c>
      <c r="B236" s="118" t="s">
        <v>160</v>
      </c>
      <c r="C236" s="99" t="s">
        <v>468</v>
      </c>
      <c r="D236" s="100" t="s">
        <v>79</v>
      </c>
      <c r="E236" s="123" t="s">
        <v>645</v>
      </c>
      <c r="F236" s="109"/>
      <c r="G236" s="110"/>
      <c r="H236" s="111"/>
      <c r="I236" s="109"/>
      <c r="J236" s="110"/>
      <c r="K236" s="111"/>
    </row>
    <row r="237" spans="1:11" ht="25.5">
      <c r="A237" s="98">
        <v>2860</v>
      </c>
      <c r="B237" s="118" t="s">
        <v>160</v>
      </c>
      <c r="C237" s="99" t="s">
        <v>469</v>
      </c>
      <c r="D237" s="100" t="s">
        <v>78</v>
      </c>
      <c r="E237" s="122" t="s">
        <v>646</v>
      </c>
      <c r="F237" s="109"/>
      <c r="G237" s="110"/>
      <c r="H237" s="111"/>
      <c r="I237" s="109"/>
      <c r="J237" s="110"/>
      <c r="K237" s="111"/>
    </row>
    <row r="238" spans="1:11" s="105" customFormat="1" ht="15" customHeight="1">
      <c r="A238" s="98"/>
      <c r="B238" s="88"/>
      <c r="C238" s="99"/>
      <c r="D238" s="100"/>
      <c r="E238" s="94" t="s">
        <v>474</v>
      </c>
      <c r="F238" s="102"/>
      <c r="G238" s="103"/>
      <c r="H238" s="104"/>
      <c r="I238" s="102"/>
      <c r="J238" s="103"/>
      <c r="K238" s="104"/>
    </row>
    <row r="239" spans="1:11" ht="15.75">
      <c r="A239" s="98">
        <v>2861</v>
      </c>
      <c r="B239" s="120" t="s">
        <v>160</v>
      </c>
      <c r="C239" s="107" t="s">
        <v>469</v>
      </c>
      <c r="D239" s="108" t="s">
        <v>79</v>
      </c>
      <c r="E239" s="123" t="s">
        <v>646</v>
      </c>
      <c r="F239" s="109"/>
      <c r="G239" s="110"/>
      <c r="H239" s="111"/>
      <c r="I239" s="109"/>
      <c r="J239" s="110"/>
      <c r="K239" s="111"/>
    </row>
    <row r="240" spans="1:11" s="92" customFormat="1" ht="41.25">
      <c r="A240" s="114">
        <v>2900</v>
      </c>
      <c r="B240" s="118" t="s">
        <v>161</v>
      </c>
      <c r="C240" s="99" t="s">
        <v>78</v>
      </c>
      <c r="D240" s="100" t="s">
        <v>78</v>
      </c>
      <c r="E240" s="119" t="s">
        <v>720</v>
      </c>
      <c r="F240" s="494">
        <f>SUM(G240:H240)</f>
        <v>0</v>
      </c>
      <c r="G240" s="485">
        <f>SUM(G242+G246+G258)</f>
        <v>0</v>
      </c>
      <c r="H240" s="485">
        <f>SUM(H242+H246)</f>
        <v>0</v>
      </c>
      <c r="I240" s="494">
        <f>SUM(J240:K240)</f>
        <v>21300</v>
      </c>
      <c r="J240" s="485">
        <f>SUM(J242+J246+J258)</f>
        <v>21300</v>
      </c>
      <c r="K240" s="485">
        <f>SUM(K242+K246)</f>
        <v>0</v>
      </c>
    </row>
    <row r="241" spans="1:11" ht="13.5" customHeight="1">
      <c r="A241" s="93"/>
      <c r="B241" s="88"/>
      <c r="C241" s="89"/>
      <c r="D241" s="90"/>
      <c r="E241" s="94" t="s">
        <v>472</v>
      </c>
      <c r="F241" s="95"/>
      <c r="G241" s="96"/>
      <c r="H241" s="96"/>
      <c r="I241" s="95"/>
      <c r="J241" s="96"/>
      <c r="K241" s="96"/>
    </row>
    <row r="242" spans="1:11" ht="25.5">
      <c r="A242" s="98">
        <v>2910</v>
      </c>
      <c r="B242" s="118" t="s">
        <v>161</v>
      </c>
      <c r="C242" s="99" t="s">
        <v>79</v>
      </c>
      <c r="D242" s="100" t="s">
        <v>78</v>
      </c>
      <c r="E242" s="101" t="s">
        <v>647</v>
      </c>
      <c r="F242" s="493">
        <f>SUM(G242:H242)</f>
        <v>0</v>
      </c>
      <c r="G242" s="488">
        <f>SUM(G244)</f>
        <v>0</v>
      </c>
      <c r="H242" s="488">
        <f>SUM(H244)</f>
        <v>0</v>
      </c>
      <c r="I242" s="493">
        <f>SUM(J242:K242)</f>
        <v>11000</v>
      </c>
      <c r="J242" s="488">
        <f>SUM(J244)</f>
        <v>11000</v>
      </c>
      <c r="K242" s="488">
        <f>SUM(K244)</f>
        <v>0</v>
      </c>
    </row>
    <row r="243" spans="1:11" s="105" customFormat="1" ht="15" customHeight="1">
      <c r="A243" s="98"/>
      <c r="B243" s="88"/>
      <c r="C243" s="99"/>
      <c r="D243" s="100"/>
      <c r="E243" s="94" t="s">
        <v>474</v>
      </c>
      <c r="F243" s="102"/>
      <c r="G243" s="103"/>
      <c r="H243" s="104"/>
      <c r="I243" s="102"/>
      <c r="J243" s="103"/>
      <c r="K243" s="104"/>
    </row>
    <row r="244" spans="1:11" ht="15.75">
      <c r="A244" s="98">
        <v>2911</v>
      </c>
      <c r="B244" s="120" t="s">
        <v>161</v>
      </c>
      <c r="C244" s="107" t="s">
        <v>79</v>
      </c>
      <c r="D244" s="108" t="s">
        <v>79</v>
      </c>
      <c r="E244" s="94" t="s">
        <v>648</v>
      </c>
      <c r="F244" s="493">
        <f>SUM(G244:H244)</f>
        <v>0</v>
      </c>
      <c r="G244" s="489"/>
      <c r="H244" s="495"/>
      <c r="I244" s="493">
        <f>SUM(J244:K244)</f>
        <v>11000</v>
      </c>
      <c r="J244" s="489">
        <v>11000</v>
      </c>
      <c r="K244" s="495"/>
    </row>
    <row r="245" spans="1:11" ht="15.75">
      <c r="A245" s="98">
        <v>2912</v>
      </c>
      <c r="B245" s="120" t="s">
        <v>161</v>
      </c>
      <c r="C245" s="107" t="s">
        <v>79</v>
      </c>
      <c r="D245" s="108" t="s">
        <v>80</v>
      </c>
      <c r="E245" s="94" t="s">
        <v>649</v>
      </c>
      <c r="F245" s="109"/>
      <c r="G245" s="110"/>
      <c r="H245" s="111"/>
      <c r="I245" s="109"/>
      <c r="J245" s="110"/>
      <c r="K245" s="111"/>
    </row>
    <row r="246" spans="1:11" ht="15.75">
      <c r="A246" s="98">
        <v>2920</v>
      </c>
      <c r="B246" s="118" t="s">
        <v>161</v>
      </c>
      <c r="C246" s="99" t="s">
        <v>80</v>
      </c>
      <c r="D246" s="100" t="s">
        <v>78</v>
      </c>
      <c r="E246" s="101" t="s">
        <v>650</v>
      </c>
      <c r="F246" s="493">
        <f>SUM(G246:H246)</f>
        <v>0</v>
      </c>
      <c r="G246" s="488">
        <f>SUM(G248)</f>
        <v>0</v>
      </c>
      <c r="H246" s="488">
        <f>SUM(H248)</f>
        <v>0</v>
      </c>
      <c r="I246" s="493">
        <f>SUM(J246:K246)</f>
        <v>300</v>
      </c>
      <c r="J246" s="488">
        <f>SUM(J248)</f>
        <v>300</v>
      </c>
      <c r="K246" s="488">
        <f>SUM(K248)</f>
        <v>0</v>
      </c>
    </row>
    <row r="247" spans="1:11" s="105" customFormat="1" ht="15" customHeight="1">
      <c r="A247" s="98"/>
      <c r="B247" s="88"/>
      <c r="C247" s="99"/>
      <c r="D247" s="100"/>
      <c r="E247" s="94" t="s">
        <v>474</v>
      </c>
      <c r="F247" s="102"/>
      <c r="G247" s="103"/>
      <c r="H247" s="104"/>
      <c r="I247" s="102"/>
      <c r="J247" s="103"/>
      <c r="K247" s="104"/>
    </row>
    <row r="248" spans="1:11" ht="15.75">
      <c r="A248" s="98">
        <v>2921</v>
      </c>
      <c r="B248" s="120" t="s">
        <v>161</v>
      </c>
      <c r="C248" s="107" t="s">
        <v>80</v>
      </c>
      <c r="D248" s="108" t="s">
        <v>79</v>
      </c>
      <c r="E248" s="94" t="s">
        <v>651</v>
      </c>
      <c r="F248" s="493">
        <f>SUM(G248:H248)</f>
        <v>0</v>
      </c>
      <c r="G248" s="489"/>
      <c r="H248" s="111"/>
      <c r="I248" s="493">
        <f>SUM(J248:K248)</f>
        <v>300</v>
      </c>
      <c r="J248" s="489">
        <v>300</v>
      </c>
      <c r="K248" s="111"/>
    </row>
    <row r="249" spans="1:11" ht="16.5" customHeight="1">
      <c r="A249" s="98">
        <v>2922</v>
      </c>
      <c r="B249" s="120" t="s">
        <v>161</v>
      </c>
      <c r="C249" s="107" t="s">
        <v>80</v>
      </c>
      <c r="D249" s="108" t="s">
        <v>80</v>
      </c>
      <c r="E249" s="94" t="s">
        <v>652</v>
      </c>
      <c r="F249" s="109"/>
      <c r="G249" s="110"/>
      <c r="H249" s="111"/>
      <c r="I249" s="109"/>
      <c r="J249" s="110"/>
      <c r="K249" s="111"/>
    </row>
    <row r="250" spans="1:11" ht="25.5" hidden="1">
      <c r="A250" s="98">
        <v>2930</v>
      </c>
      <c r="B250" s="118" t="s">
        <v>161</v>
      </c>
      <c r="C250" s="99" t="s">
        <v>743</v>
      </c>
      <c r="D250" s="100" t="s">
        <v>78</v>
      </c>
      <c r="E250" s="101" t="s">
        <v>653</v>
      </c>
      <c r="F250" s="109"/>
      <c r="G250" s="110"/>
      <c r="H250" s="111"/>
      <c r="I250" s="109"/>
      <c r="J250" s="110"/>
      <c r="K250" s="111"/>
    </row>
    <row r="251" spans="1:11" s="105" customFormat="1" ht="15" customHeight="1" hidden="1">
      <c r="A251" s="98"/>
      <c r="B251" s="88"/>
      <c r="C251" s="99"/>
      <c r="D251" s="100"/>
      <c r="E251" s="94" t="s">
        <v>474</v>
      </c>
      <c r="F251" s="102"/>
      <c r="G251" s="103"/>
      <c r="H251" s="104"/>
      <c r="I251" s="102"/>
      <c r="J251" s="103"/>
      <c r="K251" s="104"/>
    </row>
    <row r="252" spans="1:11" ht="24" hidden="1">
      <c r="A252" s="98">
        <v>2931</v>
      </c>
      <c r="B252" s="120" t="s">
        <v>161</v>
      </c>
      <c r="C252" s="107" t="s">
        <v>743</v>
      </c>
      <c r="D252" s="108" t="s">
        <v>79</v>
      </c>
      <c r="E252" s="94" t="s">
        <v>654</v>
      </c>
      <c r="F252" s="109"/>
      <c r="G252" s="110"/>
      <c r="H252" s="111"/>
      <c r="I252" s="109"/>
      <c r="J252" s="110"/>
      <c r="K252" s="111"/>
    </row>
    <row r="253" spans="1:11" ht="15.75" hidden="1">
      <c r="A253" s="98">
        <v>2932</v>
      </c>
      <c r="B253" s="120" t="s">
        <v>161</v>
      </c>
      <c r="C253" s="107" t="s">
        <v>743</v>
      </c>
      <c r="D253" s="108" t="s">
        <v>80</v>
      </c>
      <c r="E253" s="94" t="s">
        <v>655</v>
      </c>
      <c r="F253" s="109"/>
      <c r="G253" s="110"/>
      <c r="H253" s="111"/>
      <c r="I253" s="109"/>
      <c r="J253" s="110"/>
      <c r="K253" s="111"/>
    </row>
    <row r="254" spans="1:11" ht="15.75" hidden="1">
      <c r="A254" s="98">
        <v>2940</v>
      </c>
      <c r="B254" s="118" t="s">
        <v>161</v>
      </c>
      <c r="C254" s="99" t="s">
        <v>467</v>
      </c>
      <c r="D254" s="100" t="s">
        <v>78</v>
      </c>
      <c r="E254" s="101" t="s">
        <v>656</v>
      </c>
      <c r="F254" s="109"/>
      <c r="G254" s="110"/>
      <c r="H254" s="111"/>
      <c r="I254" s="109"/>
      <c r="J254" s="110"/>
      <c r="K254" s="111"/>
    </row>
    <row r="255" spans="1:11" s="105" customFormat="1" ht="16.5" hidden="1">
      <c r="A255" s="98"/>
      <c r="B255" s="88"/>
      <c r="C255" s="99"/>
      <c r="D255" s="100"/>
      <c r="E255" s="94" t="s">
        <v>474</v>
      </c>
      <c r="F255" s="102"/>
      <c r="G255" s="103"/>
      <c r="H255" s="104"/>
      <c r="I255" s="102"/>
      <c r="J255" s="103"/>
      <c r="K255" s="104"/>
    </row>
    <row r="256" spans="1:11" ht="15.75">
      <c r="A256" s="98">
        <v>2941</v>
      </c>
      <c r="B256" s="120" t="s">
        <v>161</v>
      </c>
      <c r="C256" s="107" t="s">
        <v>467</v>
      </c>
      <c r="D256" s="108" t="s">
        <v>79</v>
      </c>
      <c r="E256" s="94" t="s">
        <v>657</v>
      </c>
      <c r="F256" s="109"/>
      <c r="G256" s="110"/>
      <c r="H256" s="111"/>
      <c r="I256" s="109"/>
      <c r="J256" s="110"/>
      <c r="K256" s="111"/>
    </row>
    <row r="257" spans="1:11" ht="15.75">
      <c r="A257" s="98">
        <v>2942</v>
      </c>
      <c r="B257" s="120" t="s">
        <v>161</v>
      </c>
      <c r="C257" s="107" t="s">
        <v>467</v>
      </c>
      <c r="D257" s="108" t="s">
        <v>80</v>
      </c>
      <c r="E257" s="94" t="s">
        <v>658</v>
      </c>
      <c r="F257" s="109"/>
      <c r="G257" s="110"/>
      <c r="H257" s="111"/>
      <c r="I257" s="109"/>
      <c r="J257" s="110"/>
      <c r="K257" s="111"/>
    </row>
    <row r="258" spans="1:11" ht="15.75">
      <c r="A258" s="98">
        <v>2950</v>
      </c>
      <c r="B258" s="118" t="s">
        <v>161</v>
      </c>
      <c r="C258" s="99" t="s">
        <v>468</v>
      </c>
      <c r="D258" s="100" t="s">
        <v>78</v>
      </c>
      <c r="E258" s="101" t="s">
        <v>659</v>
      </c>
      <c r="F258" s="574">
        <f>SUM(G258:H258)</f>
        <v>0</v>
      </c>
      <c r="G258" s="575">
        <f>SUM(G260)</f>
        <v>0</v>
      </c>
      <c r="H258" s="111"/>
      <c r="I258" s="574">
        <f>SUM(J258:K258)</f>
        <v>10000</v>
      </c>
      <c r="J258" s="575">
        <f>SUM(J260)</f>
        <v>10000</v>
      </c>
      <c r="K258" s="111"/>
    </row>
    <row r="259" spans="1:11" s="105" customFormat="1" ht="16.5">
      <c r="A259" s="98"/>
      <c r="B259" s="88"/>
      <c r="C259" s="99"/>
      <c r="D259" s="100"/>
      <c r="E259" s="94" t="s">
        <v>474</v>
      </c>
      <c r="F259" s="102"/>
      <c r="G259" s="103"/>
      <c r="H259" s="104"/>
      <c r="I259" s="102"/>
      <c r="J259" s="103"/>
      <c r="K259" s="104"/>
    </row>
    <row r="260" spans="1:11" ht="15.75">
      <c r="A260" s="98">
        <v>2951</v>
      </c>
      <c r="B260" s="120" t="s">
        <v>161</v>
      </c>
      <c r="C260" s="107" t="s">
        <v>468</v>
      </c>
      <c r="D260" s="108" t="s">
        <v>79</v>
      </c>
      <c r="E260" s="94" t="s">
        <v>660</v>
      </c>
      <c r="F260" s="574">
        <f>SUM(G260:H260)</f>
        <v>0</v>
      </c>
      <c r="G260" s="483"/>
      <c r="H260" s="111"/>
      <c r="I260" s="574">
        <f>SUM(J260:K260)</f>
        <v>10000</v>
      </c>
      <c r="J260" s="483">
        <v>10000</v>
      </c>
      <c r="K260" s="111"/>
    </row>
    <row r="261" spans="1:11" ht="15.75">
      <c r="A261" s="98">
        <v>2952</v>
      </c>
      <c r="B261" s="120" t="s">
        <v>161</v>
      </c>
      <c r="C261" s="107" t="s">
        <v>468</v>
      </c>
      <c r="D261" s="108" t="s">
        <v>80</v>
      </c>
      <c r="E261" s="94" t="s">
        <v>661</v>
      </c>
      <c r="F261" s="109"/>
      <c r="G261" s="110"/>
      <c r="H261" s="111"/>
      <c r="I261" s="109"/>
      <c r="J261" s="110"/>
      <c r="K261" s="111"/>
    </row>
    <row r="262" spans="1:11" ht="25.5">
      <c r="A262" s="98">
        <v>2960</v>
      </c>
      <c r="B262" s="118" t="s">
        <v>161</v>
      </c>
      <c r="C262" s="99" t="s">
        <v>469</v>
      </c>
      <c r="D262" s="100" t="s">
        <v>78</v>
      </c>
      <c r="E262" s="101" t="s">
        <v>662</v>
      </c>
      <c r="F262" s="109"/>
      <c r="G262" s="110"/>
      <c r="H262" s="111"/>
      <c r="I262" s="109"/>
      <c r="J262" s="110"/>
      <c r="K262" s="111"/>
    </row>
    <row r="263" spans="1:11" s="105" customFormat="1" ht="0.75" customHeight="1">
      <c r="A263" s="98"/>
      <c r="B263" s="88"/>
      <c r="C263" s="99"/>
      <c r="D263" s="100"/>
      <c r="E263" s="94" t="s">
        <v>474</v>
      </c>
      <c r="F263" s="102"/>
      <c r="G263" s="103"/>
      <c r="H263" s="104"/>
      <c r="I263" s="102"/>
      <c r="J263" s="103"/>
      <c r="K263" s="104"/>
    </row>
    <row r="264" spans="1:11" ht="15.75" hidden="1">
      <c r="A264" s="98">
        <v>2961</v>
      </c>
      <c r="B264" s="120" t="s">
        <v>161</v>
      </c>
      <c r="C264" s="107" t="s">
        <v>469</v>
      </c>
      <c r="D264" s="108" t="s">
        <v>79</v>
      </c>
      <c r="E264" s="94" t="s">
        <v>662</v>
      </c>
      <c r="F264" s="109"/>
      <c r="G264" s="110"/>
      <c r="H264" s="111"/>
      <c r="I264" s="109"/>
      <c r="J264" s="110"/>
      <c r="K264" s="111"/>
    </row>
    <row r="265" spans="1:11" ht="25.5" hidden="1">
      <c r="A265" s="98">
        <v>2970</v>
      </c>
      <c r="B265" s="118" t="s">
        <v>161</v>
      </c>
      <c r="C265" s="99" t="s">
        <v>470</v>
      </c>
      <c r="D265" s="100" t="s">
        <v>78</v>
      </c>
      <c r="E265" s="101" t="s">
        <v>663</v>
      </c>
      <c r="F265" s="109"/>
      <c r="G265" s="110"/>
      <c r="H265" s="111"/>
      <c r="I265" s="109"/>
      <c r="J265" s="110"/>
      <c r="K265" s="111"/>
    </row>
    <row r="266" spans="1:11" s="105" customFormat="1" ht="16.5" hidden="1">
      <c r="A266" s="98"/>
      <c r="B266" s="88"/>
      <c r="C266" s="99"/>
      <c r="D266" s="100"/>
      <c r="E266" s="94" t="s">
        <v>474</v>
      </c>
      <c r="F266" s="102"/>
      <c r="G266" s="103"/>
      <c r="H266" s="104"/>
      <c r="I266" s="102"/>
      <c r="J266" s="103"/>
      <c r="K266" s="104"/>
    </row>
    <row r="267" spans="1:11" ht="24" hidden="1">
      <c r="A267" s="98">
        <v>2971</v>
      </c>
      <c r="B267" s="120" t="s">
        <v>161</v>
      </c>
      <c r="C267" s="107" t="s">
        <v>470</v>
      </c>
      <c r="D267" s="108" t="s">
        <v>79</v>
      </c>
      <c r="E267" s="94" t="s">
        <v>663</v>
      </c>
      <c r="F267" s="109"/>
      <c r="G267" s="110"/>
      <c r="H267" s="111"/>
      <c r="I267" s="109"/>
      <c r="J267" s="110"/>
      <c r="K267" s="111"/>
    </row>
    <row r="268" spans="1:11" ht="15.75" hidden="1">
      <c r="A268" s="98">
        <v>2980</v>
      </c>
      <c r="B268" s="118" t="s">
        <v>161</v>
      </c>
      <c r="C268" s="99" t="s">
        <v>471</v>
      </c>
      <c r="D268" s="100" t="s">
        <v>78</v>
      </c>
      <c r="E268" s="101" t="s">
        <v>664</v>
      </c>
      <c r="F268" s="109"/>
      <c r="G268" s="110"/>
      <c r="H268" s="111"/>
      <c r="I268" s="109"/>
      <c r="J268" s="110"/>
      <c r="K268" s="111"/>
    </row>
    <row r="269" spans="1:11" s="105" customFormat="1" ht="16.5" hidden="1">
      <c r="A269" s="98"/>
      <c r="B269" s="88"/>
      <c r="C269" s="99"/>
      <c r="D269" s="100"/>
      <c r="E269" s="94" t="s">
        <v>474</v>
      </c>
      <c r="F269" s="102"/>
      <c r="G269" s="103"/>
      <c r="H269" s="104"/>
      <c r="I269" s="102"/>
      <c r="J269" s="103"/>
      <c r="K269" s="104"/>
    </row>
    <row r="270" spans="1:11" ht="15.75" hidden="1">
      <c r="A270" s="98">
        <v>2981</v>
      </c>
      <c r="B270" s="120" t="s">
        <v>161</v>
      </c>
      <c r="C270" s="107" t="s">
        <v>471</v>
      </c>
      <c r="D270" s="108" t="s">
        <v>79</v>
      </c>
      <c r="E270" s="94" t="s">
        <v>664</v>
      </c>
      <c r="F270" s="109"/>
      <c r="G270" s="110"/>
      <c r="H270" s="111"/>
      <c r="I270" s="109"/>
      <c r="J270" s="110"/>
      <c r="K270" s="111"/>
    </row>
    <row r="271" spans="1:11" s="92" customFormat="1" ht="41.25">
      <c r="A271" s="114">
        <v>3000</v>
      </c>
      <c r="B271" s="118" t="s">
        <v>162</v>
      </c>
      <c r="C271" s="99" t="s">
        <v>78</v>
      </c>
      <c r="D271" s="100" t="s">
        <v>78</v>
      </c>
      <c r="E271" s="119" t="s">
        <v>721</v>
      </c>
      <c r="F271" s="494">
        <f>SUM(G271:H271)</f>
        <v>0</v>
      </c>
      <c r="G271" s="485">
        <f>SUM(G280+G283+G292)</f>
        <v>0</v>
      </c>
      <c r="H271" s="485">
        <f>SUM(H280+H283+H292)</f>
        <v>0</v>
      </c>
      <c r="I271" s="494">
        <f>SUM(J271:K271)</f>
        <v>7000</v>
      </c>
      <c r="J271" s="485">
        <f>SUM(J280+J283+J292)</f>
        <v>7000</v>
      </c>
      <c r="K271" s="485">
        <f>SUM(K280+K283+K292)</f>
        <v>0</v>
      </c>
    </row>
    <row r="272" spans="1:11" ht="13.5" customHeight="1">
      <c r="A272" s="93"/>
      <c r="B272" s="88"/>
      <c r="C272" s="89"/>
      <c r="D272" s="90"/>
      <c r="E272" s="94" t="s">
        <v>472</v>
      </c>
      <c r="F272" s="95"/>
      <c r="G272" s="96"/>
      <c r="H272" s="97"/>
      <c r="I272" s="95"/>
      <c r="J272" s="96"/>
      <c r="K272" s="97"/>
    </row>
    <row r="273" spans="1:11" ht="15.75">
      <c r="A273" s="98">
        <v>3010</v>
      </c>
      <c r="B273" s="118" t="s">
        <v>162</v>
      </c>
      <c r="C273" s="99" t="s">
        <v>79</v>
      </c>
      <c r="D273" s="100" t="s">
        <v>78</v>
      </c>
      <c r="E273" s="101" t="s">
        <v>699</v>
      </c>
      <c r="F273" s="109"/>
      <c r="G273" s="110"/>
      <c r="H273" s="111"/>
      <c r="I273" s="109"/>
      <c r="J273" s="110"/>
      <c r="K273" s="111"/>
    </row>
    <row r="274" spans="1:11" s="105" customFormat="1" ht="15" customHeight="1">
      <c r="A274" s="98"/>
      <c r="B274" s="88"/>
      <c r="C274" s="99"/>
      <c r="D274" s="100"/>
      <c r="E274" s="94" t="s">
        <v>474</v>
      </c>
      <c r="F274" s="102"/>
      <c r="G274" s="103"/>
      <c r="H274" s="104"/>
      <c r="I274" s="102"/>
      <c r="J274" s="103"/>
      <c r="K274" s="104"/>
    </row>
    <row r="275" spans="1:11" ht="15.75">
      <c r="A275" s="98">
        <v>3011</v>
      </c>
      <c r="B275" s="120" t="s">
        <v>162</v>
      </c>
      <c r="C275" s="107" t="s">
        <v>79</v>
      </c>
      <c r="D275" s="108" t="s">
        <v>79</v>
      </c>
      <c r="E275" s="94" t="s">
        <v>700</v>
      </c>
      <c r="F275" s="109"/>
      <c r="G275" s="110"/>
      <c r="H275" s="111"/>
      <c r="I275" s="109"/>
      <c r="J275" s="110"/>
      <c r="K275" s="111"/>
    </row>
    <row r="276" spans="1:11" ht="15.75">
      <c r="A276" s="98">
        <v>3012</v>
      </c>
      <c r="B276" s="120" t="s">
        <v>162</v>
      </c>
      <c r="C276" s="107" t="s">
        <v>79</v>
      </c>
      <c r="D276" s="108" t="s">
        <v>80</v>
      </c>
      <c r="E276" s="94" t="s">
        <v>701</v>
      </c>
      <c r="F276" s="109"/>
      <c r="G276" s="110"/>
      <c r="H276" s="111"/>
      <c r="I276" s="109"/>
      <c r="J276" s="110"/>
      <c r="K276" s="111"/>
    </row>
    <row r="277" spans="1:11" ht="15.75">
      <c r="A277" s="98">
        <v>3020</v>
      </c>
      <c r="B277" s="118" t="s">
        <v>162</v>
      </c>
      <c r="C277" s="99" t="s">
        <v>80</v>
      </c>
      <c r="D277" s="100" t="s">
        <v>78</v>
      </c>
      <c r="E277" s="101" t="s">
        <v>702</v>
      </c>
      <c r="F277" s="109"/>
      <c r="G277" s="110"/>
      <c r="H277" s="111"/>
      <c r="I277" s="109"/>
      <c r="J277" s="110"/>
      <c r="K277" s="111"/>
    </row>
    <row r="278" spans="1:11" s="105" customFormat="1" ht="15" customHeight="1">
      <c r="A278" s="98"/>
      <c r="B278" s="88"/>
      <c r="C278" s="99"/>
      <c r="D278" s="100"/>
      <c r="E278" s="94" t="s">
        <v>474</v>
      </c>
      <c r="F278" s="102"/>
      <c r="G278" s="103"/>
      <c r="H278" s="104"/>
      <c r="I278" s="102"/>
      <c r="J278" s="103"/>
      <c r="K278" s="104"/>
    </row>
    <row r="279" spans="1:11" ht="15.75">
      <c r="A279" s="98">
        <v>3021</v>
      </c>
      <c r="B279" s="120" t="s">
        <v>162</v>
      </c>
      <c r="C279" s="107" t="s">
        <v>80</v>
      </c>
      <c r="D279" s="108" t="s">
        <v>79</v>
      </c>
      <c r="E279" s="94" t="s">
        <v>702</v>
      </c>
      <c r="F279" s="109"/>
      <c r="G279" s="110"/>
      <c r="H279" s="111"/>
      <c r="I279" s="109"/>
      <c r="J279" s="110"/>
      <c r="K279" s="111"/>
    </row>
    <row r="280" spans="1:11" ht="15.75">
      <c r="A280" s="98">
        <v>3030</v>
      </c>
      <c r="B280" s="118" t="s">
        <v>162</v>
      </c>
      <c r="C280" s="99" t="s">
        <v>743</v>
      </c>
      <c r="D280" s="100" t="s">
        <v>78</v>
      </c>
      <c r="E280" s="101" t="s">
        <v>703</v>
      </c>
      <c r="F280" s="493">
        <f>SUM(G280:H280)</f>
        <v>0</v>
      </c>
      <c r="G280" s="488">
        <f>SUM(G282)</f>
        <v>0</v>
      </c>
      <c r="H280" s="488">
        <f>SUM(H282)</f>
        <v>0</v>
      </c>
      <c r="I280" s="493">
        <f>SUM(J280:K280)</f>
        <v>1500</v>
      </c>
      <c r="J280" s="488">
        <f>SUM(J282)</f>
        <v>1500</v>
      </c>
      <c r="K280" s="488">
        <f>SUM(K282)</f>
        <v>0</v>
      </c>
    </row>
    <row r="281" spans="1:11" s="105" customFormat="1" ht="15" customHeight="1">
      <c r="A281" s="98"/>
      <c r="B281" s="88"/>
      <c r="C281" s="99"/>
      <c r="D281" s="100"/>
      <c r="E281" s="94" t="s">
        <v>474</v>
      </c>
      <c r="F281" s="102"/>
      <c r="G281" s="103"/>
      <c r="H281" s="104"/>
      <c r="I281" s="102"/>
      <c r="J281" s="103"/>
      <c r="K281" s="104"/>
    </row>
    <row r="282" spans="1:11" s="105" customFormat="1" ht="16.5">
      <c r="A282" s="98">
        <v>3031</v>
      </c>
      <c r="B282" s="120" t="s">
        <v>162</v>
      </c>
      <c r="C282" s="107" t="s">
        <v>743</v>
      </c>
      <c r="D282" s="108" t="s">
        <v>79</v>
      </c>
      <c r="E282" s="94" t="s">
        <v>703</v>
      </c>
      <c r="F282" s="493">
        <f>SUM(G282:H282)</f>
        <v>0</v>
      </c>
      <c r="G282" s="483"/>
      <c r="H282" s="104"/>
      <c r="I282" s="493">
        <f>SUM(J282:K282)</f>
        <v>1500</v>
      </c>
      <c r="J282" s="483">
        <v>1500</v>
      </c>
      <c r="K282" s="104"/>
    </row>
    <row r="283" spans="1:11" ht="15.75">
      <c r="A283" s="98">
        <v>3040</v>
      </c>
      <c r="B283" s="118" t="s">
        <v>162</v>
      </c>
      <c r="C283" s="99" t="s">
        <v>467</v>
      </c>
      <c r="D283" s="100" t="s">
        <v>78</v>
      </c>
      <c r="E283" s="101" t="s">
        <v>704</v>
      </c>
      <c r="F283" s="493">
        <f>SUM(G283:H283)</f>
        <v>0</v>
      </c>
      <c r="G283" s="488">
        <f>SUM(G285)</f>
        <v>0</v>
      </c>
      <c r="H283" s="488">
        <f>SUM(H285)</f>
        <v>0</v>
      </c>
      <c r="I283" s="493">
        <f>SUM(J283:K283)</f>
        <v>1500</v>
      </c>
      <c r="J283" s="488">
        <f>SUM(J285)</f>
        <v>1500</v>
      </c>
      <c r="K283" s="488">
        <f>SUM(K285)</f>
        <v>0</v>
      </c>
    </row>
    <row r="284" spans="1:11" s="105" customFormat="1" ht="15" customHeight="1">
      <c r="A284" s="98"/>
      <c r="B284" s="88"/>
      <c r="C284" s="99"/>
      <c r="D284" s="100"/>
      <c r="E284" s="94" t="s">
        <v>474</v>
      </c>
      <c r="F284" s="102"/>
      <c r="G284" s="103"/>
      <c r="H284" s="104"/>
      <c r="I284" s="102"/>
      <c r="J284" s="103"/>
      <c r="K284" s="104"/>
    </row>
    <row r="285" spans="1:11" ht="15.75">
      <c r="A285" s="98">
        <v>3041</v>
      </c>
      <c r="B285" s="120" t="s">
        <v>162</v>
      </c>
      <c r="C285" s="107" t="s">
        <v>467</v>
      </c>
      <c r="D285" s="108" t="s">
        <v>79</v>
      </c>
      <c r="E285" s="94" t="s">
        <v>704</v>
      </c>
      <c r="F285" s="493">
        <f>SUM(G285:H285)</f>
        <v>0</v>
      </c>
      <c r="G285" s="483"/>
      <c r="H285" s="111"/>
      <c r="I285" s="493">
        <f>SUM(J285:K285)</f>
        <v>1500</v>
      </c>
      <c r="J285" s="483">
        <v>1500</v>
      </c>
      <c r="K285" s="111"/>
    </row>
    <row r="286" spans="1:11" ht="15.75">
      <c r="A286" s="98">
        <v>3050</v>
      </c>
      <c r="B286" s="118" t="s">
        <v>162</v>
      </c>
      <c r="C286" s="99" t="s">
        <v>468</v>
      </c>
      <c r="D286" s="100" t="s">
        <v>78</v>
      </c>
      <c r="E286" s="101" t="s">
        <v>705</v>
      </c>
      <c r="F286" s="109"/>
      <c r="G286" s="110"/>
      <c r="H286" s="111"/>
      <c r="I286" s="109"/>
      <c r="J286" s="110"/>
      <c r="K286" s="111"/>
    </row>
    <row r="287" spans="1:11" s="105" customFormat="1" ht="15" customHeight="1">
      <c r="A287" s="98"/>
      <c r="B287" s="88"/>
      <c r="C287" s="99"/>
      <c r="D287" s="100"/>
      <c r="E287" s="94" t="s">
        <v>474</v>
      </c>
      <c r="F287" s="102"/>
      <c r="G287" s="103"/>
      <c r="H287" s="104"/>
      <c r="I287" s="102"/>
      <c r="J287" s="103"/>
      <c r="K287" s="104"/>
    </row>
    <row r="288" spans="1:11" ht="15.75">
      <c r="A288" s="98">
        <v>3051</v>
      </c>
      <c r="B288" s="120" t="s">
        <v>162</v>
      </c>
      <c r="C288" s="107" t="s">
        <v>468</v>
      </c>
      <c r="D288" s="108" t="s">
        <v>79</v>
      </c>
      <c r="E288" s="94" t="s">
        <v>705</v>
      </c>
      <c r="F288" s="109"/>
      <c r="G288" s="110"/>
      <c r="H288" s="111"/>
      <c r="I288" s="109"/>
      <c r="J288" s="110"/>
      <c r="K288" s="111"/>
    </row>
    <row r="289" spans="1:11" ht="14.25" customHeight="1">
      <c r="A289" s="98">
        <v>3060</v>
      </c>
      <c r="B289" s="118" t="s">
        <v>162</v>
      </c>
      <c r="C289" s="99" t="s">
        <v>469</v>
      </c>
      <c r="D289" s="100" t="s">
        <v>78</v>
      </c>
      <c r="E289" s="101" t="s">
        <v>706</v>
      </c>
      <c r="F289" s="109"/>
      <c r="G289" s="110"/>
      <c r="H289" s="111"/>
      <c r="I289" s="109"/>
      <c r="J289" s="110"/>
      <c r="K289" s="111"/>
    </row>
    <row r="290" spans="1:11" s="105" customFormat="1" ht="15" customHeight="1">
      <c r="A290" s="98"/>
      <c r="B290" s="88"/>
      <c r="C290" s="99"/>
      <c r="D290" s="100"/>
      <c r="E290" s="94" t="s">
        <v>474</v>
      </c>
      <c r="F290" s="102"/>
      <c r="G290" s="103"/>
      <c r="H290" s="104"/>
      <c r="I290" s="102"/>
      <c r="J290" s="103"/>
      <c r="K290" s="104"/>
    </row>
    <row r="291" spans="1:11" ht="14.25" customHeight="1">
      <c r="A291" s="98">
        <v>3061</v>
      </c>
      <c r="B291" s="120" t="s">
        <v>162</v>
      </c>
      <c r="C291" s="107" t="s">
        <v>469</v>
      </c>
      <c r="D291" s="108" t="s">
        <v>79</v>
      </c>
      <c r="E291" s="94" t="s">
        <v>706</v>
      </c>
      <c r="F291" s="109"/>
      <c r="G291" s="110"/>
      <c r="H291" s="111"/>
      <c r="I291" s="109"/>
      <c r="J291" s="110"/>
      <c r="K291" s="111"/>
    </row>
    <row r="292" spans="1:11" ht="25.5">
      <c r="A292" s="98">
        <v>3070</v>
      </c>
      <c r="B292" s="118" t="s">
        <v>162</v>
      </c>
      <c r="C292" s="99" t="s">
        <v>470</v>
      </c>
      <c r="D292" s="100" t="s">
        <v>78</v>
      </c>
      <c r="E292" s="101" t="s">
        <v>707</v>
      </c>
      <c r="F292" s="493">
        <f>SUM(G292:H292)</f>
        <v>0</v>
      </c>
      <c r="G292" s="488">
        <f>SUM(G294)</f>
        <v>0</v>
      </c>
      <c r="H292" s="488">
        <f>SUM(H294)</f>
        <v>0</v>
      </c>
      <c r="I292" s="493">
        <f>SUM(J292:K292)</f>
        <v>4000</v>
      </c>
      <c r="J292" s="488">
        <f>SUM(J294)</f>
        <v>4000</v>
      </c>
      <c r="K292" s="488">
        <f>SUM(K294)</f>
        <v>0</v>
      </c>
    </row>
    <row r="293" spans="1:11" s="105" customFormat="1" ht="15" customHeight="1">
      <c r="A293" s="98"/>
      <c r="B293" s="88"/>
      <c r="C293" s="99"/>
      <c r="D293" s="100"/>
      <c r="E293" s="94" t="s">
        <v>474</v>
      </c>
      <c r="F293" s="102"/>
      <c r="G293" s="103"/>
      <c r="H293" s="104"/>
      <c r="I293" s="102"/>
      <c r="J293" s="103"/>
      <c r="K293" s="104"/>
    </row>
    <row r="294" spans="1:11" ht="24">
      <c r="A294" s="98">
        <v>3071</v>
      </c>
      <c r="B294" s="120" t="s">
        <v>162</v>
      </c>
      <c r="C294" s="107" t="s">
        <v>470</v>
      </c>
      <c r="D294" s="108" t="s">
        <v>79</v>
      </c>
      <c r="E294" s="94" t="s">
        <v>707</v>
      </c>
      <c r="F294" s="493">
        <f>SUM(G294:H294)</f>
        <v>0</v>
      </c>
      <c r="G294" s="483"/>
      <c r="H294" s="111"/>
      <c r="I294" s="493">
        <f>SUM(J294:K294)</f>
        <v>4000</v>
      </c>
      <c r="J294" s="483">
        <v>4000</v>
      </c>
      <c r="K294" s="111"/>
    </row>
    <row r="295" spans="1:11" ht="25.5">
      <c r="A295" s="98">
        <v>3080</v>
      </c>
      <c r="B295" s="118" t="s">
        <v>162</v>
      </c>
      <c r="C295" s="99" t="s">
        <v>471</v>
      </c>
      <c r="D295" s="100" t="s">
        <v>78</v>
      </c>
      <c r="E295" s="101" t="s">
        <v>708</v>
      </c>
      <c r="F295" s="109"/>
      <c r="G295" s="110"/>
      <c r="H295" s="111"/>
      <c r="I295" s="109"/>
      <c r="J295" s="110"/>
      <c r="K295" s="111"/>
    </row>
    <row r="296" spans="1:11" s="105" customFormat="1" ht="15" customHeight="1">
      <c r="A296" s="98"/>
      <c r="B296" s="88"/>
      <c r="C296" s="99"/>
      <c r="D296" s="100"/>
      <c r="E296" s="94" t="s">
        <v>474</v>
      </c>
      <c r="F296" s="102"/>
      <c r="G296" s="103"/>
      <c r="H296" s="104"/>
      <c r="I296" s="102"/>
      <c r="J296" s="103"/>
      <c r="K296" s="104"/>
    </row>
    <row r="297" spans="1:11" ht="24">
      <c r="A297" s="98">
        <v>3081</v>
      </c>
      <c r="B297" s="120" t="s">
        <v>162</v>
      </c>
      <c r="C297" s="107" t="s">
        <v>471</v>
      </c>
      <c r="D297" s="108" t="s">
        <v>79</v>
      </c>
      <c r="E297" s="94" t="s">
        <v>708</v>
      </c>
      <c r="F297" s="109"/>
      <c r="G297" s="110"/>
      <c r="H297" s="111"/>
      <c r="I297" s="109"/>
      <c r="J297" s="110"/>
      <c r="K297" s="111"/>
    </row>
    <row r="298" spans="1:11" s="105" customFormat="1" ht="15" customHeight="1">
      <c r="A298" s="98"/>
      <c r="B298" s="88"/>
      <c r="C298" s="99"/>
      <c r="D298" s="100"/>
      <c r="E298" s="94" t="s">
        <v>474</v>
      </c>
      <c r="F298" s="102"/>
      <c r="G298" s="103"/>
      <c r="H298" s="104"/>
      <c r="I298" s="102"/>
      <c r="J298" s="103"/>
      <c r="K298" s="104"/>
    </row>
    <row r="299" spans="1:11" ht="25.5">
      <c r="A299" s="98">
        <v>3090</v>
      </c>
      <c r="B299" s="118" t="s">
        <v>162</v>
      </c>
      <c r="C299" s="99" t="s">
        <v>591</v>
      </c>
      <c r="D299" s="100" t="s">
        <v>78</v>
      </c>
      <c r="E299" s="101" t="s">
        <v>709</v>
      </c>
      <c r="F299" s="109"/>
      <c r="G299" s="110"/>
      <c r="H299" s="111"/>
      <c r="I299" s="109"/>
      <c r="J299" s="110"/>
      <c r="K299" s="111"/>
    </row>
    <row r="300" spans="1:11" s="105" customFormat="1" ht="15" customHeight="1">
      <c r="A300" s="98"/>
      <c r="B300" s="88"/>
      <c r="C300" s="99"/>
      <c r="D300" s="100"/>
      <c r="E300" s="94" t="s">
        <v>474</v>
      </c>
      <c r="F300" s="102"/>
      <c r="G300" s="103"/>
      <c r="H300" s="104"/>
      <c r="I300" s="102"/>
      <c r="J300" s="103"/>
      <c r="K300" s="104"/>
    </row>
    <row r="301" spans="1:11" ht="13.5" customHeight="1">
      <c r="A301" s="124">
        <v>3091</v>
      </c>
      <c r="B301" s="120" t="s">
        <v>162</v>
      </c>
      <c r="C301" s="125" t="s">
        <v>591</v>
      </c>
      <c r="D301" s="126" t="s">
        <v>79</v>
      </c>
      <c r="E301" s="127" t="s">
        <v>709</v>
      </c>
      <c r="F301" s="128"/>
      <c r="G301" s="129"/>
      <c r="H301" s="130"/>
      <c r="I301" s="128"/>
      <c r="J301" s="129"/>
      <c r="K301" s="130"/>
    </row>
    <row r="302" spans="1:11" ht="24">
      <c r="A302" s="124">
        <v>3092</v>
      </c>
      <c r="B302" s="120" t="s">
        <v>162</v>
      </c>
      <c r="C302" s="125" t="s">
        <v>591</v>
      </c>
      <c r="D302" s="126" t="s">
        <v>80</v>
      </c>
      <c r="E302" s="127" t="s">
        <v>710</v>
      </c>
      <c r="F302" s="128"/>
      <c r="G302" s="129"/>
      <c r="H302" s="130"/>
      <c r="I302" s="128"/>
      <c r="J302" s="129"/>
      <c r="K302" s="130"/>
    </row>
    <row r="303" spans="1:11" s="92" customFormat="1" ht="32.25" thickBot="1">
      <c r="A303" s="131">
        <v>3100</v>
      </c>
      <c r="B303" s="99" t="s">
        <v>163</v>
      </c>
      <c r="C303" s="99" t="s">
        <v>78</v>
      </c>
      <c r="D303" s="100" t="s">
        <v>78</v>
      </c>
      <c r="E303" s="132" t="s">
        <v>722</v>
      </c>
      <c r="F303" s="492">
        <f>SUM(G303)</f>
        <v>0</v>
      </c>
      <c r="G303" s="485">
        <f>SUM(G305)</f>
        <v>0</v>
      </c>
      <c r="H303" s="485">
        <f>SUM(H307)</f>
        <v>0</v>
      </c>
      <c r="I303" s="492">
        <f>SUM(J303)</f>
        <v>5084</v>
      </c>
      <c r="J303" s="485">
        <f>SUM(J305)</f>
        <v>5084</v>
      </c>
      <c r="K303" s="485">
        <f>SUM(K307)</f>
        <v>0</v>
      </c>
    </row>
    <row r="304" spans="1:11" ht="13.5" customHeight="1">
      <c r="A304" s="124"/>
      <c r="B304" s="88"/>
      <c r="C304" s="89"/>
      <c r="D304" s="90"/>
      <c r="E304" s="94" t="s">
        <v>472</v>
      </c>
      <c r="F304" s="95"/>
      <c r="G304" s="96"/>
      <c r="H304" s="97"/>
      <c r="I304" s="95"/>
      <c r="J304" s="96"/>
      <c r="K304" s="97"/>
    </row>
    <row r="305" spans="1:11" ht="26.25" thickBot="1">
      <c r="A305" s="124">
        <v>3110</v>
      </c>
      <c r="B305" s="133" t="s">
        <v>163</v>
      </c>
      <c r="C305" s="133" t="s">
        <v>79</v>
      </c>
      <c r="D305" s="134" t="s">
        <v>78</v>
      </c>
      <c r="E305" s="122" t="s">
        <v>711</v>
      </c>
      <c r="F305" s="492">
        <f>SUM(G305)</f>
        <v>0</v>
      </c>
      <c r="G305" s="483"/>
      <c r="H305" s="111"/>
      <c r="I305" s="492">
        <f>SUM(J305)</f>
        <v>5084</v>
      </c>
      <c r="J305" s="483">
        <f>SUM(J307)</f>
        <v>5084</v>
      </c>
      <c r="K305" s="111"/>
    </row>
    <row r="306" spans="1:11" s="105" customFormat="1" ht="15" customHeight="1">
      <c r="A306" s="124"/>
      <c r="B306" s="88"/>
      <c r="C306" s="99"/>
      <c r="D306" s="100"/>
      <c r="E306" s="94" t="s">
        <v>474</v>
      </c>
      <c r="F306" s="102"/>
      <c r="G306" s="103"/>
      <c r="H306" s="104"/>
      <c r="I306" s="102"/>
      <c r="J306" s="103"/>
      <c r="K306" s="104"/>
    </row>
    <row r="307" spans="1:11" ht="16.5" thickBot="1">
      <c r="A307" s="135">
        <v>3112</v>
      </c>
      <c r="B307" s="136" t="s">
        <v>163</v>
      </c>
      <c r="C307" s="136" t="s">
        <v>79</v>
      </c>
      <c r="D307" s="137" t="s">
        <v>80</v>
      </c>
      <c r="E307" s="138" t="s">
        <v>712</v>
      </c>
      <c r="F307" s="492">
        <f>SUM(G307)</f>
        <v>0</v>
      </c>
      <c r="G307" s="490"/>
      <c r="H307" s="139"/>
      <c r="I307" s="492">
        <f>SUM(J307)</f>
        <v>5084</v>
      </c>
      <c r="J307" s="490">
        <v>5084</v>
      </c>
      <c r="K307" s="139"/>
    </row>
    <row r="308" spans="2:4" ht="15.75">
      <c r="B308" s="140"/>
      <c r="C308" s="141"/>
      <c r="D308" s="142"/>
    </row>
    <row r="309" spans="2:4" ht="15.75">
      <c r="B309" s="144"/>
      <c r="C309" s="141"/>
      <c r="D309" s="142"/>
    </row>
    <row r="310" spans="2:5" ht="15.75">
      <c r="B310" s="144"/>
      <c r="C310" s="141"/>
      <c r="D310" s="142"/>
      <c r="E310" s="61"/>
    </row>
    <row r="311" spans="2:4" ht="15.75">
      <c r="B311" s="144"/>
      <c r="C311" s="145"/>
      <c r="D311" s="146"/>
    </row>
  </sheetData>
  <sheetProtection/>
  <mergeCells count="11">
    <mergeCell ref="F5:F6"/>
    <mergeCell ref="I5:I6"/>
    <mergeCell ref="J5:K5"/>
    <mergeCell ref="G5:H5"/>
    <mergeCell ref="A1:H1"/>
    <mergeCell ref="A2:H2"/>
    <mergeCell ref="A5:A6"/>
    <mergeCell ref="B5:B6"/>
    <mergeCell ref="C5:C6"/>
    <mergeCell ref="D5:D6"/>
    <mergeCell ref="E5:E6"/>
  </mergeCells>
  <printOptions/>
  <pageMargins left="0.25" right="0.2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6"/>
  <sheetViews>
    <sheetView zoomScalePageLayoutView="0" workbookViewId="0" topLeftCell="A22">
      <selection activeCell="L93" sqref="L9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140625" style="43" customWidth="1"/>
    <col min="4" max="4" width="14.8515625" style="0" hidden="1" customWidth="1"/>
    <col min="5" max="5" width="12.28125" style="0" hidden="1" customWidth="1"/>
    <col min="6" max="6" width="12.00390625" style="0" hidden="1" customWidth="1"/>
    <col min="7" max="7" width="10.28125" style="0" customWidth="1"/>
    <col min="8" max="8" width="11.7109375" style="0" customWidth="1"/>
    <col min="9" max="9" width="12.7109375" style="0" customWidth="1"/>
  </cols>
  <sheetData>
    <row r="1" spans="1:6" s="152" customFormat="1" ht="27" customHeight="1">
      <c r="A1" s="611" t="s">
        <v>379</v>
      </c>
      <c r="B1" s="611"/>
      <c r="C1" s="611"/>
      <c r="D1" s="611"/>
      <c r="E1" s="611"/>
      <c r="F1" s="611"/>
    </row>
    <row r="2" spans="1:6" s="153" customFormat="1" ht="37.5" customHeight="1">
      <c r="A2" s="612" t="s">
        <v>380</v>
      </c>
      <c r="B2" s="612"/>
      <c r="C2" s="612"/>
      <c r="D2" s="612"/>
      <c r="E2" s="612"/>
      <c r="F2" s="612"/>
    </row>
    <row r="3" spans="1:3" s="153" customFormat="1" ht="16.5">
      <c r="A3" s="154" t="s">
        <v>386</v>
      </c>
      <c r="B3" s="154"/>
      <c r="C3" s="154"/>
    </row>
    <row r="4" spans="3:6" s="153" customFormat="1" ht="14.25" thickBot="1">
      <c r="C4" s="155"/>
      <c r="E4" s="150" t="s">
        <v>465</v>
      </c>
      <c r="F4" s="70"/>
    </row>
    <row r="5" spans="1:9" s="153" customFormat="1" ht="30" customHeight="1" thickBot="1">
      <c r="A5" s="599" t="s">
        <v>458</v>
      </c>
      <c r="B5" s="156" t="s">
        <v>381</v>
      </c>
      <c r="C5" s="157"/>
      <c r="D5" s="613" t="s">
        <v>383</v>
      </c>
      <c r="E5" s="609" t="s">
        <v>472</v>
      </c>
      <c r="F5" s="610"/>
      <c r="G5" s="613" t="s">
        <v>383</v>
      </c>
      <c r="H5" s="609" t="s">
        <v>472</v>
      </c>
      <c r="I5" s="610"/>
    </row>
    <row r="6" spans="1:9" s="153" customFormat="1" ht="33" customHeight="1" thickBot="1">
      <c r="A6" s="600"/>
      <c r="B6" s="151" t="s">
        <v>382</v>
      </c>
      <c r="C6" s="158" t="s">
        <v>742</v>
      </c>
      <c r="D6" s="614"/>
      <c r="E6" s="293" t="s">
        <v>384</v>
      </c>
      <c r="F6" s="293" t="s">
        <v>385</v>
      </c>
      <c r="G6" s="614"/>
      <c r="H6" s="293" t="s">
        <v>384</v>
      </c>
      <c r="I6" s="293" t="s">
        <v>385</v>
      </c>
    </row>
    <row r="7" spans="1:9" s="153" customFormat="1" ht="14.25" thickBot="1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4</v>
      </c>
      <c r="H7" s="160">
        <v>5</v>
      </c>
      <c r="I7" s="160">
        <v>6</v>
      </c>
    </row>
    <row r="8" spans="1:9" s="153" customFormat="1" ht="36" customHeight="1" thickBot="1">
      <c r="A8" s="161">
        <v>4000</v>
      </c>
      <c r="B8" s="162" t="s">
        <v>751</v>
      </c>
      <c r="C8" s="163"/>
      <c r="D8" s="518">
        <f>SUM(E8:F8)</f>
        <v>0</v>
      </c>
      <c r="E8" s="519">
        <f>SUM(E10)</f>
        <v>0</v>
      </c>
      <c r="F8" s="515">
        <f>SUM(F10+F171)</f>
        <v>0</v>
      </c>
      <c r="G8" s="518">
        <f>SUM(H8:I8)</f>
        <v>117388.2</v>
      </c>
      <c r="H8" s="519">
        <f>SUM(H10)</f>
        <v>103174</v>
      </c>
      <c r="I8" s="515">
        <f>SUM(I10+I171+I206)</f>
        <v>14214.2</v>
      </c>
    </row>
    <row r="9" spans="1:9" s="153" customFormat="1" ht="14.25" thickBot="1">
      <c r="A9" s="161"/>
      <c r="B9" s="165" t="s">
        <v>387</v>
      </c>
      <c r="C9" s="163"/>
      <c r="D9" s="520"/>
      <c r="E9" s="521"/>
      <c r="F9" s="164"/>
      <c r="G9" s="520"/>
      <c r="H9" s="521"/>
      <c r="I9" s="164"/>
    </row>
    <row r="10" spans="1:9" s="153" customFormat="1" ht="51.75" customHeight="1" thickBot="1">
      <c r="A10" s="300">
        <v>4050</v>
      </c>
      <c r="B10" s="301" t="s">
        <v>752</v>
      </c>
      <c r="C10" s="302" t="s">
        <v>373</v>
      </c>
      <c r="D10" s="522">
        <f>SUM(D12+D25+D68+D83+D93+D127+D142)</f>
        <v>0</v>
      </c>
      <c r="E10" s="522">
        <f>SUM(E12+E25+E68+E83+E93+E127+E142)</f>
        <v>0</v>
      </c>
      <c r="F10" s="522"/>
      <c r="G10" s="522">
        <f>SUM(G12+G25+G68+G83+G93+G127+G142)</f>
        <v>103174</v>
      </c>
      <c r="H10" s="522">
        <f>SUM(H12+H25+H68+H83+H93+H127+H142)</f>
        <v>103174</v>
      </c>
      <c r="I10" s="522"/>
    </row>
    <row r="11" spans="1:9" s="153" customFormat="1" ht="14.25" thickBot="1">
      <c r="A11" s="348"/>
      <c r="B11" s="349" t="s">
        <v>387</v>
      </c>
      <c r="C11" s="350"/>
      <c r="D11" s="523"/>
      <c r="E11" s="524"/>
      <c r="F11" s="303"/>
      <c r="G11" s="523"/>
      <c r="H11" s="524"/>
      <c r="I11" s="303"/>
    </row>
    <row r="12" spans="1:9" s="153" customFormat="1" ht="30.75" customHeight="1" thickBot="1">
      <c r="A12" s="355">
        <v>4100</v>
      </c>
      <c r="B12" s="356" t="s">
        <v>682</v>
      </c>
      <c r="C12" s="357" t="s">
        <v>373</v>
      </c>
      <c r="D12" s="514">
        <f>SUM(E12:F12)</f>
        <v>0</v>
      </c>
      <c r="E12" s="514">
        <f>SUM(E16:E17)</f>
        <v>0</v>
      </c>
      <c r="F12" s="169" t="s">
        <v>374</v>
      </c>
      <c r="G12" s="514">
        <f>SUM(H12:I12)</f>
        <v>42380</v>
      </c>
      <c r="H12" s="514">
        <f>SUM(H16:H17)</f>
        <v>42380</v>
      </c>
      <c r="I12" s="169" t="s">
        <v>374</v>
      </c>
    </row>
    <row r="13" spans="1:9" s="153" customFormat="1" ht="13.5">
      <c r="A13" s="351"/>
      <c r="B13" s="352" t="s">
        <v>387</v>
      </c>
      <c r="C13" s="353"/>
      <c r="D13" s="525"/>
      <c r="E13" s="526"/>
      <c r="F13" s="176"/>
      <c r="G13" s="525"/>
      <c r="H13" s="526"/>
      <c r="I13" s="176"/>
    </row>
    <row r="14" spans="1:9" s="153" customFormat="1" ht="25.5">
      <c r="A14" s="338">
        <v>4110</v>
      </c>
      <c r="B14" s="308" t="s">
        <v>753</v>
      </c>
      <c r="C14" s="306" t="s">
        <v>373</v>
      </c>
      <c r="D14" s="506">
        <f>SUM(D16:D18)</f>
        <v>0</v>
      </c>
      <c r="E14" s="506">
        <f>SUM(E16:E18)</f>
        <v>0</v>
      </c>
      <c r="F14" s="168" t="s">
        <v>374</v>
      </c>
      <c r="G14" s="506">
        <f>SUM(G16:G18)</f>
        <v>42380</v>
      </c>
      <c r="H14" s="506">
        <f>SUM(H16:H18)</f>
        <v>42380</v>
      </c>
      <c r="I14" s="168" t="s">
        <v>374</v>
      </c>
    </row>
    <row r="15" spans="1:9" s="153" customFormat="1" ht="13.5">
      <c r="A15" s="338"/>
      <c r="B15" s="298" t="s">
        <v>474</v>
      </c>
      <c r="C15" s="306"/>
      <c r="D15" s="312"/>
      <c r="E15" s="513"/>
      <c r="F15" s="168"/>
      <c r="G15" s="312"/>
      <c r="H15" s="513"/>
      <c r="I15" s="168"/>
    </row>
    <row r="16" spans="1:9" s="153" customFormat="1" ht="25.5">
      <c r="A16" s="338">
        <v>4111</v>
      </c>
      <c r="B16" s="309" t="s">
        <v>388</v>
      </c>
      <c r="C16" s="310" t="s">
        <v>165</v>
      </c>
      <c r="D16" s="506">
        <f>SUM(E16:F16)</f>
        <v>0</v>
      </c>
      <c r="E16" s="513"/>
      <c r="F16" s="168" t="s">
        <v>374</v>
      </c>
      <c r="G16" s="506">
        <f>SUM(H16:I16)</f>
        <v>40080</v>
      </c>
      <c r="H16" s="513">
        <v>40080</v>
      </c>
      <c r="I16" s="168" t="s">
        <v>374</v>
      </c>
    </row>
    <row r="17" spans="1:9" s="153" customFormat="1" ht="25.5">
      <c r="A17" s="338">
        <v>4112</v>
      </c>
      <c r="B17" s="309" t="s">
        <v>389</v>
      </c>
      <c r="C17" s="311" t="s">
        <v>166</v>
      </c>
      <c r="D17" s="506">
        <f>SUM(E17:F17)</f>
        <v>0</v>
      </c>
      <c r="E17" s="513"/>
      <c r="F17" s="168" t="s">
        <v>374</v>
      </c>
      <c r="G17" s="506">
        <f>SUM(H17:I17)</f>
        <v>2300</v>
      </c>
      <c r="H17" s="513">
        <v>2300</v>
      </c>
      <c r="I17" s="168" t="s">
        <v>374</v>
      </c>
    </row>
    <row r="18" spans="1:9" s="153" customFormat="1" ht="13.5">
      <c r="A18" s="338">
        <v>4114</v>
      </c>
      <c r="B18" s="309" t="s">
        <v>390</v>
      </c>
      <c r="C18" s="311" t="s">
        <v>164</v>
      </c>
      <c r="D18" s="312"/>
      <c r="E18" s="513"/>
      <c r="F18" s="168" t="s">
        <v>374</v>
      </c>
      <c r="G18" s="312"/>
      <c r="H18" s="513"/>
      <c r="I18" s="168" t="s">
        <v>374</v>
      </c>
    </row>
    <row r="19" spans="1:9" s="153" customFormat="1" ht="25.5">
      <c r="A19" s="338">
        <v>4120</v>
      </c>
      <c r="B19" s="299" t="s">
        <v>754</v>
      </c>
      <c r="C19" s="306" t="s">
        <v>373</v>
      </c>
      <c r="D19" s="312"/>
      <c r="E19" s="513"/>
      <c r="F19" s="168" t="s">
        <v>374</v>
      </c>
      <c r="G19" s="312"/>
      <c r="H19" s="513"/>
      <c r="I19" s="168" t="s">
        <v>374</v>
      </c>
    </row>
    <row r="20" spans="1:9" s="153" customFormat="1" ht="13.5">
      <c r="A20" s="338"/>
      <c r="B20" s="298" t="s">
        <v>474</v>
      </c>
      <c r="C20" s="306"/>
      <c r="D20" s="312"/>
      <c r="E20" s="513"/>
      <c r="F20" s="168"/>
      <c r="G20" s="312"/>
      <c r="H20" s="513"/>
      <c r="I20" s="168"/>
    </row>
    <row r="21" spans="1:9" s="153" customFormat="1" ht="13.5" customHeight="1">
      <c r="A21" s="338">
        <v>4121</v>
      </c>
      <c r="B21" s="309" t="s">
        <v>391</v>
      </c>
      <c r="C21" s="311" t="s">
        <v>167</v>
      </c>
      <c r="D21" s="312"/>
      <c r="E21" s="513"/>
      <c r="F21" s="168" t="s">
        <v>374</v>
      </c>
      <c r="G21" s="312"/>
      <c r="H21" s="513"/>
      <c r="I21" s="168" t="s">
        <v>374</v>
      </c>
    </row>
    <row r="22" spans="1:9" s="153" customFormat="1" ht="25.5" customHeight="1">
      <c r="A22" s="338">
        <v>4130</v>
      </c>
      <c r="B22" s="299" t="s">
        <v>755</v>
      </c>
      <c r="C22" s="306" t="s">
        <v>373</v>
      </c>
      <c r="D22" s="312"/>
      <c r="E22" s="513"/>
      <c r="F22" s="168" t="s">
        <v>374</v>
      </c>
      <c r="G22" s="312"/>
      <c r="H22" s="513"/>
      <c r="I22" s="168" t="s">
        <v>374</v>
      </c>
    </row>
    <row r="23" spans="1:9" s="153" customFormat="1" ht="13.5">
      <c r="A23" s="338"/>
      <c r="B23" s="298" t="s">
        <v>474</v>
      </c>
      <c r="C23" s="306"/>
      <c r="D23" s="312"/>
      <c r="E23" s="513"/>
      <c r="F23" s="168"/>
      <c r="G23" s="312"/>
      <c r="H23" s="513"/>
      <c r="I23" s="168"/>
    </row>
    <row r="24" spans="1:9" s="153" customFormat="1" ht="13.5" customHeight="1" thickBot="1">
      <c r="A24" s="359">
        <v>4131</v>
      </c>
      <c r="B24" s="360" t="s">
        <v>392</v>
      </c>
      <c r="C24" s="361" t="s">
        <v>168</v>
      </c>
      <c r="D24" s="510"/>
      <c r="E24" s="527"/>
      <c r="F24" s="174" t="s">
        <v>374</v>
      </c>
      <c r="G24" s="510"/>
      <c r="H24" s="527"/>
      <c r="I24" s="174" t="s">
        <v>374</v>
      </c>
    </row>
    <row r="25" spans="1:9" s="153" customFormat="1" ht="45" customHeight="1" thickBot="1">
      <c r="A25" s="355">
        <v>4200</v>
      </c>
      <c r="B25" s="399" t="s">
        <v>692</v>
      </c>
      <c r="C25" s="357" t="s">
        <v>373</v>
      </c>
      <c r="D25" s="514">
        <f>SUM(E25:F25)</f>
        <v>0</v>
      </c>
      <c r="E25" s="514">
        <f>SUM(E27+E36+E41+E51+E54+E58)</f>
        <v>0</v>
      </c>
      <c r="F25" s="169" t="s">
        <v>374</v>
      </c>
      <c r="G25" s="514">
        <f>SUM(H25:I25)</f>
        <v>24010</v>
      </c>
      <c r="H25" s="514">
        <f>SUM(H27+H36+H41+H51+H54+H58)</f>
        <v>24010</v>
      </c>
      <c r="I25" s="169" t="s">
        <v>374</v>
      </c>
    </row>
    <row r="26" spans="1:9" s="153" customFormat="1" ht="13.5">
      <c r="A26" s="351"/>
      <c r="B26" s="352" t="s">
        <v>387</v>
      </c>
      <c r="C26" s="353"/>
      <c r="D26" s="525"/>
      <c r="E26" s="526"/>
      <c r="F26" s="176"/>
      <c r="G26" s="525"/>
      <c r="H26" s="526"/>
      <c r="I26" s="176"/>
    </row>
    <row r="27" spans="1:9" s="153" customFormat="1" ht="36.75">
      <c r="A27" s="338">
        <v>4210</v>
      </c>
      <c r="B27" s="299" t="s">
        <v>756</v>
      </c>
      <c r="C27" s="306" t="s">
        <v>373</v>
      </c>
      <c r="D27" s="506">
        <f>SUM(E27:F27)</f>
        <v>0</v>
      </c>
      <c r="E27" s="506">
        <f>SUM(E29:E33)</f>
        <v>0</v>
      </c>
      <c r="F27" s="168" t="s">
        <v>374</v>
      </c>
      <c r="G27" s="506">
        <f>SUM(H27:I27)</f>
        <v>7400</v>
      </c>
      <c r="H27" s="506">
        <f>SUM(H29:H33)</f>
        <v>7400</v>
      </c>
      <c r="I27" s="168" t="s">
        <v>374</v>
      </c>
    </row>
    <row r="28" spans="1:9" s="153" customFormat="1" ht="13.5">
      <c r="A28" s="338"/>
      <c r="B28" s="298" t="s">
        <v>474</v>
      </c>
      <c r="C28" s="306"/>
      <c r="D28" s="312"/>
      <c r="E28" s="513"/>
      <c r="F28" s="168"/>
      <c r="G28" s="312"/>
      <c r="H28" s="513"/>
      <c r="I28" s="168"/>
    </row>
    <row r="29" spans="1:9" s="153" customFormat="1" ht="25.5">
      <c r="A29" s="338">
        <v>4211</v>
      </c>
      <c r="B29" s="309" t="s">
        <v>393</v>
      </c>
      <c r="C29" s="311" t="s">
        <v>169</v>
      </c>
      <c r="D29" s="506">
        <f>SUM(E29:F29)</f>
        <v>0</v>
      </c>
      <c r="E29" s="513"/>
      <c r="F29" s="168" t="s">
        <v>374</v>
      </c>
      <c r="G29" s="506">
        <f>SUM(H29:I29)</f>
        <v>150</v>
      </c>
      <c r="H29" s="513">
        <v>150</v>
      </c>
      <c r="I29" s="168" t="s">
        <v>374</v>
      </c>
    </row>
    <row r="30" spans="1:9" s="153" customFormat="1" ht="13.5">
      <c r="A30" s="338">
        <v>4212</v>
      </c>
      <c r="B30" s="299" t="s">
        <v>394</v>
      </c>
      <c r="C30" s="311" t="s">
        <v>170</v>
      </c>
      <c r="D30" s="506">
        <f>SUM(E30:F30)</f>
        <v>0</v>
      </c>
      <c r="E30" s="513"/>
      <c r="F30" s="168" t="s">
        <v>374</v>
      </c>
      <c r="G30" s="506">
        <f>SUM(H30:I30)</f>
        <v>4100</v>
      </c>
      <c r="H30" s="513">
        <v>4100</v>
      </c>
      <c r="I30" s="168" t="s">
        <v>374</v>
      </c>
    </row>
    <row r="31" spans="1:9" s="153" customFormat="1" ht="13.5">
      <c r="A31" s="338">
        <v>4213</v>
      </c>
      <c r="B31" s="309" t="s">
        <v>395</v>
      </c>
      <c r="C31" s="311" t="s">
        <v>171</v>
      </c>
      <c r="D31" s="506">
        <f>SUM(E31:F31)</f>
        <v>0</v>
      </c>
      <c r="E31" s="513"/>
      <c r="F31" s="168" t="s">
        <v>374</v>
      </c>
      <c r="G31" s="506">
        <f>SUM(H31:I31)</f>
        <v>2300</v>
      </c>
      <c r="H31" s="513">
        <v>2300</v>
      </c>
      <c r="I31" s="168" t="s">
        <v>374</v>
      </c>
    </row>
    <row r="32" spans="1:9" s="153" customFormat="1" ht="13.5">
      <c r="A32" s="338">
        <v>4214</v>
      </c>
      <c r="B32" s="309" t="s">
        <v>396</v>
      </c>
      <c r="C32" s="311" t="s">
        <v>172</v>
      </c>
      <c r="D32" s="506">
        <f>SUM(E32:F32)</f>
        <v>0</v>
      </c>
      <c r="E32" s="513"/>
      <c r="F32" s="168" t="s">
        <v>374</v>
      </c>
      <c r="G32" s="506">
        <f>SUM(H32:I32)</f>
        <v>800</v>
      </c>
      <c r="H32" s="513">
        <v>800</v>
      </c>
      <c r="I32" s="168" t="s">
        <v>374</v>
      </c>
    </row>
    <row r="33" spans="1:9" s="153" customFormat="1" ht="13.5">
      <c r="A33" s="338">
        <v>4215</v>
      </c>
      <c r="B33" s="309" t="s">
        <v>397</v>
      </c>
      <c r="C33" s="311" t="s">
        <v>173</v>
      </c>
      <c r="D33" s="506">
        <f>SUM(E33:F33)</f>
        <v>0</v>
      </c>
      <c r="E33" s="513"/>
      <c r="F33" s="168" t="s">
        <v>374</v>
      </c>
      <c r="G33" s="506">
        <f>SUM(H33:I33)</f>
        <v>50</v>
      </c>
      <c r="H33" s="513">
        <v>50</v>
      </c>
      <c r="I33" s="168" t="s">
        <v>374</v>
      </c>
    </row>
    <row r="34" spans="1:9" s="153" customFormat="1" ht="17.25" customHeight="1">
      <c r="A34" s="338">
        <v>4216</v>
      </c>
      <c r="B34" s="309" t="s">
        <v>398</v>
      </c>
      <c r="C34" s="311" t="s">
        <v>174</v>
      </c>
      <c r="D34" s="312"/>
      <c r="E34" s="513"/>
      <c r="F34" s="168" t="s">
        <v>374</v>
      </c>
      <c r="G34" s="312"/>
      <c r="H34" s="513"/>
      <c r="I34" s="168" t="s">
        <v>374</v>
      </c>
    </row>
    <row r="35" spans="1:9" s="153" customFormat="1" ht="13.5">
      <c r="A35" s="338">
        <v>4217</v>
      </c>
      <c r="B35" s="309" t="s">
        <v>399</v>
      </c>
      <c r="C35" s="311" t="s">
        <v>175</v>
      </c>
      <c r="D35" s="312"/>
      <c r="E35" s="513"/>
      <c r="F35" s="168" t="s">
        <v>374</v>
      </c>
      <c r="G35" s="312"/>
      <c r="H35" s="513"/>
      <c r="I35" s="168" t="s">
        <v>374</v>
      </c>
    </row>
    <row r="36" spans="1:9" s="153" customFormat="1" ht="37.5">
      <c r="A36" s="338">
        <v>4220</v>
      </c>
      <c r="B36" s="299" t="s">
        <v>757</v>
      </c>
      <c r="C36" s="306" t="s">
        <v>373</v>
      </c>
      <c r="D36" s="506">
        <f>SUM(E36:F36)</f>
        <v>0</v>
      </c>
      <c r="E36" s="506">
        <f>SUM(E38)</f>
        <v>0</v>
      </c>
      <c r="F36" s="168" t="s">
        <v>374</v>
      </c>
      <c r="G36" s="506">
        <f>SUM(H36:I36)</f>
        <v>550</v>
      </c>
      <c r="H36" s="506">
        <f>SUM(H38)</f>
        <v>550</v>
      </c>
      <c r="I36" s="168" t="s">
        <v>374</v>
      </c>
    </row>
    <row r="37" spans="1:9" s="153" customFormat="1" ht="13.5">
      <c r="A37" s="338"/>
      <c r="B37" s="298" t="s">
        <v>474</v>
      </c>
      <c r="C37" s="306"/>
      <c r="D37" s="312"/>
      <c r="E37" s="513"/>
      <c r="F37" s="168"/>
      <c r="G37" s="312"/>
      <c r="H37" s="513"/>
      <c r="I37" s="168"/>
    </row>
    <row r="38" spans="1:9" s="153" customFormat="1" ht="13.5">
      <c r="A38" s="338">
        <v>4221</v>
      </c>
      <c r="B38" s="309" t="s">
        <v>400</v>
      </c>
      <c r="C38" s="313">
        <v>4221</v>
      </c>
      <c r="D38" s="506">
        <f>SUM(E38:F38)</f>
        <v>0</v>
      </c>
      <c r="E38" s="513"/>
      <c r="F38" s="168" t="s">
        <v>374</v>
      </c>
      <c r="G38" s="506">
        <f>SUM(H38:I38)</f>
        <v>550</v>
      </c>
      <c r="H38" s="513">
        <v>550</v>
      </c>
      <c r="I38" s="168" t="s">
        <v>374</v>
      </c>
    </row>
    <row r="39" spans="1:9" s="153" customFormat="1" ht="13.5">
      <c r="A39" s="338">
        <v>4222</v>
      </c>
      <c r="B39" s="309" t="s">
        <v>401</v>
      </c>
      <c r="C39" s="311" t="s">
        <v>337</v>
      </c>
      <c r="D39" s="312"/>
      <c r="E39" s="513"/>
      <c r="F39" s="168" t="s">
        <v>374</v>
      </c>
      <c r="G39" s="312"/>
      <c r="H39" s="513"/>
      <c r="I39" s="168" t="s">
        <v>374</v>
      </c>
    </row>
    <row r="40" spans="1:9" s="153" customFormat="1" ht="13.5">
      <c r="A40" s="338">
        <v>4223</v>
      </c>
      <c r="B40" s="309" t="s">
        <v>402</v>
      </c>
      <c r="C40" s="311" t="s">
        <v>338</v>
      </c>
      <c r="D40" s="312"/>
      <c r="E40" s="513"/>
      <c r="F40" s="168" t="s">
        <v>374</v>
      </c>
      <c r="G40" s="312"/>
      <c r="H40" s="513"/>
      <c r="I40" s="168" t="s">
        <v>374</v>
      </c>
    </row>
    <row r="41" spans="1:9" ht="49.5">
      <c r="A41" s="338">
        <v>4230</v>
      </c>
      <c r="B41" s="299" t="s">
        <v>784</v>
      </c>
      <c r="C41" s="306" t="s">
        <v>373</v>
      </c>
      <c r="D41" s="506">
        <f>SUM(E41:F41)</f>
        <v>0</v>
      </c>
      <c r="E41" s="506">
        <f>SUM(E44:E50)</f>
        <v>0</v>
      </c>
      <c r="F41" s="168" t="s">
        <v>374</v>
      </c>
      <c r="G41" s="506">
        <f>SUM(H41:I41)</f>
        <v>4110</v>
      </c>
      <c r="H41" s="506">
        <f>SUM(H44:H50)</f>
        <v>4110</v>
      </c>
      <c r="I41" s="168" t="s">
        <v>374</v>
      </c>
    </row>
    <row r="42" spans="1:9" ht="13.5">
      <c r="A42" s="338"/>
      <c r="B42" s="298" t="s">
        <v>474</v>
      </c>
      <c r="C42" s="306"/>
      <c r="D42" s="312"/>
      <c r="E42" s="513"/>
      <c r="F42" s="168"/>
      <c r="G42" s="312"/>
      <c r="H42" s="513"/>
      <c r="I42" s="168"/>
    </row>
    <row r="43" spans="1:9" ht="13.5">
      <c r="A43" s="338">
        <v>4231</v>
      </c>
      <c r="B43" s="309" t="s">
        <v>758</v>
      </c>
      <c r="C43" s="311" t="s">
        <v>339</v>
      </c>
      <c r="D43" s="312"/>
      <c r="E43" s="513"/>
      <c r="F43" s="168" t="s">
        <v>374</v>
      </c>
      <c r="G43" s="312"/>
      <c r="H43" s="513"/>
      <c r="I43" s="168" t="s">
        <v>374</v>
      </c>
    </row>
    <row r="44" spans="1:9" ht="13.5">
      <c r="A44" s="338">
        <v>4232</v>
      </c>
      <c r="B44" s="309" t="s">
        <v>759</v>
      </c>
      <c r="C44" s="311" t="s">
        <v>340</v>
      </c>
      <c r="D44" s="506">
        <f>SUM(E44:F44)</f>
        <v>0</v>
      </c>
      <c r="E44" s="513"/>
      <c r="F44" s="168" t="s">
        <v>374</v>
      </c>
      <c r="G44" s="506">
        <f>SUM(H44:I44)</f>
        <v>500</v>
      </c>
      <c r="H44" s="513">
        <v>500</v>
      </c>
      <c r="I44" s="168" t="s">
        <v>374</v>
      </c>
    </row>
    <row r="45" spans="1:9" ht="25.5">
      <c r="A45" s="338">
        <v>4233</v>
      </c>
      <c r="B45" s="309" t="s">
        <v>760</v>
      </c>
      <c r="C45" s="311" t="s">
        <v>341</v>
      </c>
      <c r="D45" s="312"/>
      <c r="E45" s="513"/>
      <c r="F45" s="168" t="s">
        <v>374</v>
      </c>
      <c r="G45" s="312"/>
      <c r="H45" s="513"/>
      <c r="I45" s="168" t="s">
        <v>374</v>
      </c>
    </row>
    <row r="46" spans="1:9" ht="13.5">
      <c r="A46" s="338">
        <v>4234</v>
      </c>
      <c r="B46" s="309" t="s">
        <v>761</v>
      </c>
      <c r="C46" s="311" t="s">
        <v>342</v>
      </c>
      <c r="D46" s="506">
        <f aca="true" t="shared" si="0" ref="D46:D51">SUM(E46:F46)</f>
        <v>0</v>
      </c>
      <c r="E46" s="513"/>
      <c r="F46" s="168" t="s">
        <v>374</v>
      </c>
      <c r="G46" s="506">
        <f aca="true" t="shared" si="1" ref="G46:G51">SUM(H46:I46)</f>
        <v>500</v>
      </c>
      <c r="H46" s="513">
        <v>500</v>
      </c>
      <c r="I46" s="168" t="s">
        <v>374</v>
      </c>
    </row>
    <row r="47" spans="1:9" ht="13.5">
      <c r="A47" s="338">
        <v>4235</v>
      </c>
      <c r="B47" s="314" t="s">
        <v>762</v>
      </c>
      <c r="C47" s="315">
        <v>4235</v>
      </c>
      <c r="D47" s="506">
        <f t="shared" si="0"/>
        <v>0</v>
      </c>
      <c r="E47" s="513"/>
      <c r="F47" s="168" t="s">
        <v>374</v>
      </c>
      <c r="G47" s="506">
        <f t="shared" si="1"/>
        <v>960</v>
      </c>
      <c r="H47" s="513">
        <v>960</v>
      </c>
      <c r="I47" s="168" t="s">
        <v>374</v>
      </c>
    </row>
    <row r="48" spans="1:9" ht="25.5">
      <c r="A48" s="338">
        <v>4236</v>
      </c>
      <c r="B48" s="309" t="s">
        <v>763</v>
      </c>
      <c r="C48" s="311" t="s">
        <v>343</v>
      </c>
      <c r="D48" s="506">
        <f t="shared" si="0"/>
        <v>0</v>
      </c>
      <c r="E48" s="513"/>
      <c r="F48" s="168" t="s">
        <v>374</v>
      </c>
      <c r="G48" s="506">
        <f t="shared" si="1"/>
        <v>300</v>
      </c>
      <c r="H48" s="513">
        <v>300</v>
      </c>
      <c r="I48" s="168" t="s">
        <v>374</v>
      </c>
    </row>
    <row r="49" spans="1:9" ht="13.5">
      <c r="A49" s="338">
        <v>4237</v>
      </c>
      <c r="B49" s="309" t="s">
        <v>764</v>
      </c>
      <c r="C49" s="311" t="s">
        <v>344</v>
      </c>
      <c r="D49" s="506">
        <f t="shared" si="0"/>
        <v>0</v>
      </c>
      <c r="E49" s="513"/>
      <c r="F49" s="168" t="s">
        <v>374</v>
      </c>
      <c r="G49" s="506">
        <f t="shared" si="1"/>
        <v>1150</v>
      </c>
      <c r="H49" s="513">
        <v>1150</v>
      </c>
      <c r="I49" s="168" t="s">
        <v>374</v>
      </c>
    </row>
    <row r="50" spans="1:9" ht="13.5">
      <c r="A50" s="338">
        <v>4238</v>
      </c>
      <c r="B50" s="309" t="s">
        <v>765</v>
      </c>
      <c r="C50" s="311" t="s">
        <v>345</v>
      </c>
      <c r="D50" s="506">
        <f t="shared" si="0"/>
        <v>0</v>
      </c>
      <c r="E50" s="513"/>
      <c r="F50" s="168" t="s">
        <v>374</v>
      </c>
      <c r="G50" s="506">
        <f t="shared" si="1"/>
        <v>700</v>
      </c>
      <c r="H50" s="513">
        <v>700</v>
      </c>
      <c r="I50" s="168" t="s">
        <v>374</v>
      </c>
    </row>
    <row r="51" spans="1:9" ht="25.5">
      <c r="A51" s="338">
        <v>4240</v>
      </c>
      <c r="B51" s="299" t="s">
        <v>785</v>
      </c>
      <c r="C51" s="306" t="s">
        <v>373</v>
      </c>
      <c r="D51" s="506">
        <f t="shared" si="0"/>
        <v>0</v>
      </c>
      <c r="E51" s="506">
        <f>SUM(E53)</f>
        <v>0</v>
      </c>
      <c r="F51" s="168" t="s">
        <v>374</v>
      </c>
      <c r="G51" s="506">
        <f t="shared" si="1"/>
        <v>1000</v>
      </c>
      <c r="H51" s="506">
        <f>SUM(H53)</f>
        <v>1000</v>
      </c>
      <c r="I51" s="168" t="s">
        <v>374</v>
      </c>
    </row>
    <row r="52" spans="1:9" ht="13.5">
      <c r="A52" s="338"/>
      <c r="B52" s="298" t="s">
        <v>474</v>
      </c>
      <c r="C52" s="306"/>
      <c r="D52" s="312"/>
      <c r="E52" s="513"/>
      <c r="F52" s="168"/>
      <c r="G52" s="312"/>
      <c r="H52" s="513"/>
      <c r="I52" s="168"/>
    </row>
    <row r="53" spans="1:9" ht="13.5">
      <c r="A53" s="338">
        <v>4241</v>
      </c>
      <c r="B53" s="309" t="s">
        <v>766</v>
      </c>
      <c r="C53" s="311" t="s">
        <v>346</v>
      </c>
      <c r="D53" s="506">
        <f>SUM(E53:F53)</f>
        <v>0</v>
      </c>
      <c r="E53" s="513"/>
      <c r="F53" s="168" t="s">
        <v>374</v>
      </c>
      <c r="G53" s="506">
        <f>SUM(H53:I53)</f>
        <v>1000</v>
      </c>
      <c r="H53" s="513">
        <v>1000</v>
      </c>
      <c r="I53" s="168" t="s">
        <v>374</v>
      </c>
    </row>
    <row r="54" spans="1:9" ht="28.5" customHeight="1">
      <c r="A54" s="338">
        <v>4250</v>
      </c>
      <c r="B54" s="299" t="s">
        <v>786</v>
      </c>
      <c r="C54" s="306" t="s">
        <v>373</v>
      </c>
      <c r="D54" s="506">
        <f>SUM(E54:F54)</f>
        <v>0</v>
      </c>
      <c r="E54" s="506">
        <f>SUM(E56:E57)</f>
        <v>0</v>
      </c>
      <c r="F54" s="168" t="s">
        <v>374</v>
      </c>
      <c r="G54" s="506">
        <f>SUM(H54:I54)</f>
        <v>700</v>
      </c>
      <c r="H54" s="506">
        <f>SUM(H56:H57)</f>
        <v>700</v>
      </c>
      <c r="I54" s="168" t="s">
        <v>374</v>
      </c>
    </row>
    <row r="55" spans="1:9" ht="13.5">
      <c r="A55" s="338"/>
      <c r="B55" s="298" t="s">
        <v>474</v>
      </c>
      <c r="C55" s="306"/>
      <c r="D55" s="312"/>
      <c r="E55" s="513"/>
      <c r="F55" s="168"/>
      <c r="G55" s="312"/>
      <c r="H55" s="513"/>
      <c r="I55" s="168"/>
    </row>
    <row r="56" spans="1:9" ht="25.5">
      <c r="A56" s="338">
        <v>4251</v>
      </c>
      <c r="B56" s="309" t="s">
        <v>767</v>
      </c>
      <c r="C56" s="311" t="s">
        <v>347</v>
      </c>
      <c r="D56" s="506">
        <f>SUM(E56:F56)</f>
        <v>0</v>
      </c>
      <c r="E56" s="513"/>
      <c r="F56" s="168" t="s">
        <v>374</v>
      </c>
      <c r="G56" s="506">
        <f>SUM(H56:I56)</f>
        <v>200</v>
      </c>
      <c r="H56" s="513">
        <v>200</v>
      </c>
      <c r="I56" s="168" t="s">
        <v>374</v>
      </c>
    </row>
    <row r="57" spans="1:9" ht="25.5">
      <c r="A57" s="338">
        <v>4252</v>
      </c>
      <c r="B57" s="309" t="s">
        <v>768</v>
      </c>
      <c r="C57" s="311" t="s">
        <v>348</v>
      </c>
      <c r="D57" s="506">
        <f>SUM(E57:F57)</f>
        <v>0</v>
      </c>
      <c r="E57" s="513"/>
      <c r="F57" s="168" t="s">
        <v>374</v>
      </c>
      <c r="G57" s="506">
        <f>SUM(H57:I57)</f>
        <v>500</v>
      </c>
      <c r="H57" s="513">
        <v>500</v>
      </c>
      <c r="I57" s="168" t="s">
        <v>374</v>
      </c>
    </row>
    <row r="58" spans="1:9" ht="36.75">
      <c r="A58" s="338">
        <v>4260</v>
      </c>
      <c r="B58" s="299" t="s">
        <v>787</v>
      </c>
      <c r="C58" s="306" t="s">
        <v>373</v>
      </c>
      <c r="D58" s="506">
        <f>SUM(E58:F58)</f>
        <v>0</v>
      </c>
      <c r="E58" s="506">
        <f>SUM(E60:E67)</f>
        <v>0</v>
      </c>
      <c r="F58" s="168" t="s">
        <v>374</v>
      </c>
      <c r="G58" s="506">
        <f>SUM(H58:I58)</f>
        <v>10250</v>
      </c>
      <c r="H58" s="506">
        <f>SUM(H60:H67)</f>
        <v>10250</v>
      </c>
      <c r="I58" s="168" t="s">
        <v>374</v>
      </c>
    </row>
    <row r="59" spans="1:9" ht="13.5">
      <c r="A59" s="338"/>
      <c r="B59" s="298" t="s">
        <v>474</v>
      </c>
      <c r="C59" s="306"/>
      <c r="D59" s="312"/>
      <c r="E59" s="513"/>
      <c r="F59" s="168"/>
      <c r="G59" s="312"/>
      <c r="H59" s="513"/>
      <c r="I59" s="168"/>
    </row>
    <row r="60" spans="1:9" ht="13.5">
      <c r="A60" s="338">
        <v>4261</v>
      </c>
      <c r="B60" s="309" t="s">
        <v>769</v>
      </c>
      <c r="C60" s="311" t="s">
        <v>349</v>
      </c>
      <c r="D60" s="506">
        <f>SUM(E60:F60)</f>
        <v>0</v>
      </c>
      <c r="E60" s="513"/>
      <c r="F60" s="168" t="s">
        <v>374</v>
      </c>
      <c r="G60" s="506">
        <f>SUM(H60:I60)</f>
        <v>1000</v>
      </c>
      <c r="H60" s="513">
        <v>1000</v>
      </c>
      <c r="I60" s="168" t="s">
        <v>374</v>
      </c>
    </row>
    <row r="61" spans="1:9" s="153" customFormat="1" ht="13.5">
      <c r="A61" s="338">
        <v>4262</v>
      </c>
      <c r="B61" s="309" t="s">
        <v>770</v>
      </c>
      <c r="C61" s="311" t="s">
        <v>350</v>
      </c>
      <c r="D61" s="513">
        <f>SUM(E61:F61)</f>
        <v>0</v>
      </c>
      <c r="E61" s="513"/>
      <c r="F61" s="168" t="s">
        <v>374</v>
      </c>
      <c r="G61" s="513">
        <f>SUM(H61:I61)</f>
        <v>400</v>
      </c>
      <c r="H61" s="513">
        <v>400</v>
      </c>
      <c r="I61" s="168" t="s">
        <v>374</v>
      </c>
    </row>
    <row r="62" spans="1:9" s="153" customFormat="1" ht="25.5">
      <c r="A62" s="338">
        <v>4263</v>
      </c>
      <c r="B62" s="309" t="s">
        <v>771</v>
      </c>
      <c r="C62" s="311" t="s">
        <v>351</v>
      </c>
      <c r="D62" s="312"/>
      <c r="E62" s="513"/>
      <c r="F62" s="168" t="s">
        <v>374</v>
      </c>
      <c r="G62" s="312"/>
      <c r="H62" s="513"/>
      <c r="I62" s="168" t="s">
        <v>374</v>
      </c>
    </row>
    <row r="63" spans="1:9" s="153" customFormat="1" ht="13.5">
      <c r="A63" s="338">
        <v>4264</v>
      </c>
      <c r="B63" s="316" t="s">
        <v>772</v>
      </c>
      <c r="C63" s="311" t="s">
        <v>352</v>
      </c>
      <c r="D63" s="506">
        <f>SUM(E63:F63)</f>
        <v>0</v>
      </c>
      <c r="E63" s="513"/>
      <c r="F63" s="168" t="s">
        <v>374</v>
      </c>
      <c r="G63" s="506">
        <f>SUM(H63:I63)</f>
        <v>2800</v>
      </c>
      <c r="H63" s="513">
        <v>2800</v>
      </c>
      <c r="I63" s="168" t="s">
        <v>374</v>
      </c>
    </row>
    <row r="64" spans="1:9" s="153" customFormat="1" ht="25.5">
      <c r="A64" s="338">
        <v>4265</v>
      </c>
      <c r="B64" s="317" t="s">
        <v>773</v>
      </c>
      <c r="C64" s="311" t="s">
        <v>353</v>
      </c>
      <c r="D64" s="312"/>
      <c r="E64" s="513"/>
      <c r="F64" s="168" t="s">
        <v>374</v>
      </c>
      <c r="G64" s="312"/>
      <c r="H64" s="513"/>
      <c r="I64" s="168" t="s">
        <v>374</v>
      </c>
    </row>
    <row r="65" spans="1:9" s="153" customFormat="1" ht="13.5">
      <c r="A65" s="338">
        <v>4266</v>
      </c>
      <c r="B65" s="316" t="s">
        <v>774</v>
      </c>
      <c r="C65" s="311" t="s">
        <v>354</v>
      </c>
      <c r="D65" s="312"/>
      <c r="E65" s="513"/>
      <c r="F65" s="168" t="s">
        <v>374</v>
      </c>
      <c r="G65" s="312"/>
      <c r="H65" s="513"/>
      <c r="I65" s="168" t="s">
        <v>374</v>
      </c>
    </row>
    <row r="66" spans="1:9" s="153" customFormat="1" ht="13.5">
      <c r="A66" s="338">
        <v>4267</v>
      </c>
      <c r="B66" s="316" t="s">
        <v>775</v>
      </c>
      <c r="C66" s="311" t="s">
        <v>355</v>
      </c>
      <c r="D66" s="506">
        <f>SUM(E66:F66)</f>
        <v>0</v>
      </c>
      <c r="E66" s="513"/>
      <c r="F66" s="168" t="s">
        <v>374</v>
      </c>
      <c r="G66" s="506">
        <f>SUM(H66:I66)</f>
        <v>750</v>
      </c>
      <c r="H66" s="513">
        <v>750</v>
      </c>
      <c r="I66" s="168" t="s">
        <v>374</v>
      </c>
    </row>
    <row r="67" spans="1:9" s="153" customFormat="1" ht="13.5">
      <c r="A67" s="338">
        <v>4268</v>
      </c>
      <c r="B67" s="316" t="s">
        <v>776</v>
      </c>
      <c r="C67" s="311" t="s">
        <v>356</v>
      </c>
      <c r="D67" s="506">
        <f>SUM(E67:F67)</f>
        <v>0</v>
      </c>
      <c r="E67" s="513"/>
      <c r="F67" s="168" t="s">
        <v>374</v>
      </c>
      <c r="G67" s="506">
        <f>SUM(H67:I67)</f>
        <v>5300</v>
      </c>
      <c r="H67" s="513">
        <v>5300</v>
      </c>
      <c r="I67" s="168" t="s">
        <v>374</v>
      </c>
    </row>
    <row r="68" spans="1:9" s="153" customFormat="1" ht="25.5">
      <c r="A68" s="363">
        <v>4300</v>
      </c>
      <c r="B68" s="364" t="s">
        <v>691</v>
      </c>
      <c r="C68" s="336" t="s">
        <v>373</v>
      </c>
      <c r="D68" s="312"/>
      <c r="E68" s="513"/>
      <c r="F68" s="168" t="s">
        <v>374</v>
      </c>
      <c r="G68" s="312"/>
      <c r="H68" s="513"/>
      <c r="I68" s="168" t="s">
        <v>374</v>
      </c>
    </row>
    <row r="69" spans="1:9" s="153" customFormat="1" ht="13.5">
      <c r="A69" s="339"/>
      <c r="B69" s="298" t="s">
        <v>387</v>
      </c>
      <c r="C69" s="304"/>
      <c r="D69" s="312"/>
      <c r="E69" s="513"/>
      <c r="F69" s="177"/>
      <c r="G69" s="312"/>
      <c r="H69" s="513"/>
      <c r="I69" s="177"/>
    </row>
    <row r="70" spans="1:9" s="153" customFormat="1" ht="13.5">
      <c r="A70" s="338">
        <v>4310</v>
      </c>
      <c r="B70" s="318" t="s">
        <v>0</v>
      </c>
      <c r="C70" s="306" t="s">
        <v>373</v>
      </c>
      <c r="D70" s="312"/>
      <c r="E70" s="513"/>
      <c r="F70" s="168" t="s">
        <v>374</v>
      </c>
      <c r="G70" s="312"/>
      <c r="H70" s="513"/>
      <c r="I70" s="168" t="s">
        <v>374</v>
      </c>
    </row>
    <row r="71" spans="1:9" s="153" customFormat="1" ht="13.5">
      <c r="A71" s="338"/>
      <c r="B71" s="298" t="s">
        <v>474</v>
      </c>
      <c r="C71" s="306"/>
      <c r="D71" s="312"/>
      <c r="E71" s="513"/>
      <c r="F71" s="168"/>
      <c r="G71" s="312"/>
      <c r="H71" s="513"/>
      <c r="I71" s="168"/>
    </row>
    <row r="72" spans="1:9" s="153" customFormat="1" ht="13.5">
      <c r="A72" s="338">
        <v>4311</v>
      </c>
      <c r="B72" s="316" t="s">
        <v>777</v>
      </c>
      <c r="C72" s="311" t="s">
        <v>357</v>
      </c>
      <c r="D72" s="312"/>
      <c r="E72" s="513"/>
      <c r="F72" s="168" t="s">
        <v>374</v>
      </c>
      <c r="G72" s="312"/>
      <c r="H72" s="513"/>
      <c r="I72" s="168" t="s">
        <v>374</v>
      </c>
    </row>
    <row r="73" spans="1:9" s="153" customFormat="1" ht="13.5">
      <c r="A73" s="338">
        <v>4312</v>
      </c>
      <c r="B73" s="316" t="s">
        <v>778</v>
      </c>
      <c r="C73" s="311" t="s">
        <v>358</v>
      </c>
      <c r="D73" s="312"/>
      <c r="E73" s="513"/>
      <c r="F73" s="168" t="s">
        <v>374</v>
      </c>
      <c r="G73" s="312"/>
      <c r="H73" s="513"/>
      <c r="I73" s="168" t="s">
        <v>374</v>
      </c>
    </row>
    <row r="74" spans="1:9" s="153" customFormat="1" ht="13.5">
      <c r="A74" s="338">
        <v>4320</v>
      </c>
      <c r="B74" s="318" t="s">
        <v>1</v>
      </c>
      <c r="C74" s="306" t="s">
        <v>373</v>
      </c>
      <c r="D74" s="312"/>
      <c r="E74" s="513"/>
      <c r="F74" s="168" t="s">
        <v>374</v>
      </c>
      <c r="G74" s="312"/>
      <c r="H74" s="513"/>
      <c r="I74" s="168" t="s">
        <v>374</v>
      </c>
    </row>
    <row r="75" spans="1:9" s="153" customFormat="1" ht="13.5">
      <c r="A75" s="338"/>
      <c r="B75" s="298" t="s">
        <v>474</v>
      </c>
      <c r="C75" s="306"/>
      <c r="D75" s="312"/>
      <c r="E75" s="513"/>
      <c r="F75" s="168"/>
      <c r="G75" s="312"/>
      <c r="H75" s="513"/>
      <c r="I75" s="168"/>
    </row>
    <row r="76" spans="1:9" s="153" customFormat="1" ht="13.5">
      <c r="A76" s="338">
        <v>4321</v>
      </c>
      <c r="B76" s="316" t="s">
        <v>779</v>
      </c>
      <c r="C76" s="311" t="s">
        <v>359</v>
      </c>
      <c r="D76" s="312"/>
      <c r="E76" s="513"/>
      <c r="F76" s="168" t="s">
        <v>374</v>
      </c>
      <c r="G76" s="312"/>
      <c r="H76" s="513"/>
      <c r="I76" s="168" t="s">
        <v>374</v>
      </c>
    </row>
    <row r="77" spans="1:9" s="153" customFormat="1" ht="13.5">
      <c r="A77" s="338">
        <v>4322</v>
      </c>
      <c r="B77" s="316" t="s">
        <v>780</v>
      </c>
      <c r="C77" s="311" t="s">
        <v>360</v>
      </c>
      <c r="D77" s="312"/>
      <c r="E77" s="513"/>
      <c r="F77" s="168" t="s">
        <v>374</v>
      </c>
      <c r="G77" s="312"/>
      <c r="H77" s="513"/>
      <c r="I77" s="168" t="s">
        <v>374</v>
      </c>
    </row>
    <row r="78" spans="1:9" s="153" customFormat="1" ht="24.75">
      <c r="A78" s="338">
        <v>4330</v>
      </c>
      <c r="B78" s="318" t="s">
        <v>2</v>
      </c>
      <c r="C78" s="306" t="s">
        <v>373</v>
      </c>
      <c r="D78" s="312"/>
      <c r="E78" s="513"/>
      <c r="F78" s="168" t="s">
        <v>374</v>
      </c>
      <c r="G78" s="312"/>
      <c r="H78" s="513"/>
      <c r="I78" s="168" t="s">
        <v>374</v>
      </c>
    </row>
    <row r="79" spans="1:9" s="153" customFormat="1" ht="13.5">
      <c r="A79" s="338"/>
      <c r="B79" s="298" t="s">
        <v>474</v>
      </c>
      <c r="C79" s="306"/>
      <c r="D79" s="312"/>
      <c r="E79" s="513"/>
      <c r="F79" s="168"/>
      <c r="G79" s="312"/>
      <c r="H79" s="513"/>
      <c r="I79" s="168"/>
    </row>
    <row r="80" spans="1:9" s="153" customFormat="1" ht="25.5">
      <c r="A80" s="338">
        <v>4331</v>
      </c>
      <c r="B80" s="316" t="s">
        <v>781</v>
      </c>
      <c r="C80" s="311" t="s">
        <v>361</v>
      </c>
      <c r="D80" s="312"/>
      <c r="E80" s="513"/>
      <c r="F80" s="168" t="s">
        <v>374</v>
      </c>
      <c r="G80" s="312"/>
      <c r="H80" s="513"/>
      <c r="I80" s="168" t="s">
        <v>374</v>
      </c>
    </row>
    <row r="81" spans="1:9" s="153" customFormat="1" ht="13.5">
      <c r="A81" s="338">
        <v>4332</v>
      </c>
      <c r="B81" s="316" t="s">
        <v>782</v>
      </c>
      <c r="C81" s="311" t="s">
        <v>362</v>
      </c>
      <c r="D81" s="312"/>
      <c r="E81" s="513"/>
      <c r="F81" s="168" t="s">
        <v>374</v>
      </c>
      <c r="G81" s="312"/>
      <c r="H81" s="513"/>
      <c r="I81" s="168" t="s">
        <v>374</v>
      </c>
    </row>
    <row r="82" spans="1:9" s="153" customFormat="1" ht="14.25" thickBot="1">
      <c r="A82" s="359">
        <v>4333</v>
      </c>
      <c r="B82" s="365" t="s">
        <v>783</v>
      </c>
      <c r="C82" s="366" t="s">
        <v>363</v>
      </c>
      <c r="D82" s="510"/>
      <c r="E82" s="527"/>
      <c r="F82" s="174" t="s">
        <v>374</v>
      </c>
      <c r="G82" s="510"/>
      <c r="H82" s="527"/>
      <c r="I82" s="174" t="s">
        <v>374</v>
      </c>
    </row>
    <row r="83" spans="1:9" s="153" customFormat="1" ht="14.25" thickBot="1">
      <c r="A83" s="367">
        <v>4400</v>
      </c>
      <c r="B83" s="368" t="s">
        <v>690</v>
      </c>
      <c r="C83" s="369" t="s">
        <v>373</v>
      </c>
      <c r="D83" s="514">
        <f>SUM(E83:F83)</f>
        <v>0</v>
      </c>
      <c r="E83" s="514">
        <f>SUM(E85+E89)</f>
        <v>0</v>
      </c>
      <c r="F83" s="169" t="s">
        <v>374</v>
      </c>
      <c r="G83" s="514">
        <f>SUM(H83:I83)</f>
        <v>21800</v>
      </c>
      <c r="H83" s="514">
        <f>SUM(H85+H89)</f>
        <v>21800</v>
      </c>
      <c r="I83" s="169" t="s">
        <v>374</v>
      </c>
    </row>
    <row r="84" spans="1:9" s="153" customFormat="1" ht="13.5">
      <c r="A84" s="351"/>
      <c r="B84" s="352" t="s">
        <v>387</v>
      </c>
      <c r="C84" s="353"/>
      <c r="D84" s="525"/>
      <c r="E84" s="526"/>
      <c r="F84" s="176"/>
      <c r="G84" s="525"/>
      <c r="H84" s="526"/>
      <c r="I84" s="176"/>
    </row>
    <row r="85" spans="1:9" s="153" customFormat="1" ht="28.5" customHeight="1">
      <c r="A85" s="338">
        <v>4410</v>
      </c>
      <c r="B85" s="318" t="s">
        <v>29</v>
      </c>
      <c r="C85" s="306" t="s">
        <v>373</v>
      </c>
      <c r="D85" s="506">
        <f>SUM(E85:F85)</f>
        <v>0</v>
      </c>
      <c r="E85" s="506">
        <f>SUM(E87)</f>
        <v>0</v>
      </c>
      <c r="F85" s="168" t="s">
        <v>374</v>
      </c>
      <c r="G85" s="506">
        <f>SUM(H85:I85)</f>
        <v>21300</v>
      </c>
      <c r="H85" s="506">
        <f>SUM(H87)</f>
        <v>21300</v>
      </c>
      <c r="I85" s="168" t="s">
        <v>374</v>
      </c>
    </row>
    <row r="86" spans="1:9" s="153" customFormat="1" ht="13.5">
      <c r="A86" s="338"/>
      <c r="B86" s="298" t="s">
        <v>474</v>
      </c>
      <c r="C86" s="306"/>
      <c r="D86" s="312"/>
      <c r="E86" s="513"/>
      <c r="F86" s="168"/>
      <c r="G86" s="312"/>
      <c r="H86" s="513"/>
      <c r="I86" s="168"/>
    </row>
    <row r="87" spans="1:9" s="153" customFormat="1" ht="25.5">
      <c r="A87" s="338">
        <v>4411</v>
      </c>
      <c r="B87" s="316" t="s">
        <v>3</v>
      </c>
      <c r="C87" s="311" t="s">
        <v>364</v>
      </c>
      <c r="D87" s="506">
        <f>SUM(E87:F87)</f>
        <v>0</v>
      </c>
      <c r="E87" s="513"/>
      <c r="F87" s="168" t="s">
        <v>374</v>
      </c>
      <c r="G87" s="506">
        <f>SUM(H87:I87)</f>
        <v>21300</v>
      </c>
      <c r="H87" s="513">
        <v>21300</v>
      </c>
      <c r="I87" s="168" t="s">
        <v>374</v>
      </c>
    </row>
    <row r="88" spans="1:9" s="153" customFormat="1" ht="30" customHeight="1">
      <c r="A88" s="338">
        <v>4412</v>
      </c>
      <c r="B88" s="316" t="s">
        <v>4</v>
      </c>
      <c r="C88" s="311" t="s">
        <v>365</v>
      </c>
      <c r="D88" s="312"/>
      <c r="E88" s="513"/>
      <c r="F88" s="168" t="s">
        <v>374</v>
      </c>
      <c r="G88" s="312"/>
      <c r="H88" s="513"/>
      <c r="I88" s="168" t="s">
        <v>374</v>
      </c>
    </row>
    <row r="89" spans="1:9" s="153" customFormat="1" ht="29.25" customHeight="1">
      <c r="A89" s="338">
        <v>4420</v>
      </c>
      <c r="B89" s="318" t="s">
        <v>30</v>
      </c>
      <c r="C89" s="306" t="s">
        <v>373</v>
      </c>
      <c r="D89" s="506">
        <f>SUM(E89:F89)</f>
        <v>0</v>
      </c>
      <c r="E89" s="506">
        <f>SUM(E91)</f>
        <v>0</v>
      </c>
      <c r="F89" s="168" t="s">
        <v>374</v>
      </c>
      <c r="G89" s="506">
        <f>SUM(H89:I89)</f>
        <v>500</v>
      </c>
      <c r="H89" s="506">
        <f>SUM(H91)</f>
        <v>500</v>
      </c>
      <c r="I89" s="168" t="s">
        <v>374</v>
      </c>
    </row>
    <row r="90" spans="1:9" s="153" customFormat="1" ht="13.5">
      <c r="A90" s="338"/>
      <c r="B90" s="298" t="s">
        <v>474</v>
      </c>
      <c r="C90" s="306"/>
      <c r="D90" s="312"/>
      <c r="E90" s="513"/>
      <c r="F90" s="168"/>
      <c r="G90" s="312"/>
      <c r="H90" s="513"/>
      <c r="I90" s="168"/>
    </row>
    <row r="91" spans="1:9" s="153" customFormat="1" ht="25.5">
      <c r="A91" s="338">
        <v>4421</v>
      </c>
      <c r="B91" s="316" t="s">
        <v>5</v>
      </c>
      <c r="C91" s="311" t="s">
        <v>366</v>
      </c>
      <c r="D91" s="506">
        <f>SUM(E91:F91)</f>
        <v>0</v>
      </c>
      <c r="E91" s="513"/>
      <c r="F91" s="168" t="s">
        <v>374</v>
      </c>
      <c r="G91" s="506">
        <f>SUM(H91:I91)</f>
        <v>500</v>
      </c>
      <c r="H91" s="513">
        <v>500</v>
      </c>
      <c r="I91" s="168" t="s">
        <v>374</v>
      </c>
    </row>
    <row r="92" spans="1:9" s="153" customFormat="1" ht="26.25" thickBot="1">
      <c r="A92" s="359">
        <v>4422</v>
      </c>
      <c r="B92" s="365" t="s">
        <v>6</v>
      </c>
      <c r="C92" s="366" t="s">
        <v>367</v>
      </c>
      <c r="D92" s="510"/>
      <c r="E92" s="527"/>
      <c r="F92" s="174" t="s">
        <v>374</v>
      </c>
      <c r="G92" s="510"/>
      <c r="H92" s="527"/>
      <c r="I92" s="174" t="s">
        <v>374</v>
      </c>
    </row>
    <row r="93" spans="1:9" s="153" customFormat="1" ht="31.5" customHeight="1" thickBot="1">
      <c r="A93" s="355">
        <v>4500</v>
      </c>
      <c r="B93" s="370" t="s">
        <v>689</v>
      </c>
      <c r="C93" s="357" t="s">
        <v>373</v>
      </c>
      <c r="D93" s="514">
        <f>SUM(E93:F93)</f>
        <v>0</v>
      </c>
      <c r="E93" s="514">
        <f>SUM(E115)</f>
        <v>0</v>
      </c>
      <c r="F93" s="169" t="s">
        <v>374</v>
      </c>
      <c r="G93" s="514">
        <f>SUM(H93:I93)</f>
        <v>2000</v>
      </c>
      <c r="H93" s="514">
        <f>SUM(H115)</f>
        <v>2000</v>
      </c>
      <c r="I93" s="169" t="s">
        <v>374</v>
      </c>
    </row>
    <row r="94" spans="1:9" s="153" customFormat="1" ht="13.5">
      <c r="A94" s="351"/>
      <c r="B94" s="352" t="s">
        <v>387</v>
      </c>
      <c r="C94" s="353"/>
      <c r="D94" s="525"/>
      <c r="E94" s="526"/>
      <c r="F94" s="176"/>
      <c r="G94" s="525"/>
      <c r="H94" s="526"/>
      <c r="I94" s="176"/>
    </row>
    <row r="95" spans="1:9" s="153" customFormat="1" ht="25.5">
      <c r="A95" s="338">
        <v>4510</v>
      </c>
      <c r="B95" s="319" t="s">
        <v>31</v>
      </c>
      <c r="C95" s="306" t="s">
        <v>373</v>
      </c>
      <c r="D95" s="312"/>
      <c r="E95" s="513"/>
      <c r="F95" s="168" t="s">
        <v>374</v>
      </c>
      <c r="G95" s="312"/>
      <c r="H95" s="513"/>
      <c r="I95" s="168" t="s">
        <v>374</v>
      </c>
    </row>
    <row r="96" spans="1:9" s="153" customFormat="1" ht="13.5">
      <c r="A96" s="338"/>
      <c r="B96" s="298" t="s">
        <v>474</v>
      </c>
      <c r="C96" s="306"/>
      <c r="D96" s="312"/>
      <c r="E96" s="513"/>
      <c r="F96" s="168"/>
      <c r="G96" s="312"/>
      <c r="H96" s="513"/>
      <c r="I96" s="168"/>
    </row>
    <row r="97" spans="1:9" s="153" customFormat="1" ht="24">
      <c r="A97" s="338">
        <v>4511</v>
      </c>
      <c r="B97" s="320" t="s">
        <v>7</v>
      </c>
      <c r="C97" s="311" t="s">
        <v>368</v>
      </c>
      <c r="D97" s="312"/>
      <c r="E97" s="513"/>
      <c r="F97" s="168" t="s">
        <v>374</v>
      </c>
      <c r="G97" s="312"/>
      <c r="H97" s="513"/>
      <c r="I97" s="168" t="s">
        <v>374</v>
      </c>
    </row>
    <row r="98" spans="1:9" s="153" customFormat="1" ht="25.5">
      <c r="A98" s="338">
        <v>4512</v>
      </c>
      <c r="B98" s="316" t="s">
        <v>8</v>
      </c>
      <c r="C98" s="311" t="s">
        <v>369</v>
      </c>
      <c r="D98" s="312"/>
      <c r="E98" s="513"/>
      <c r="F98" s="168" t="s">
        <v>374</v>
      </c>
      <c r="G98" s="312"/>
      <c r="H98" s="513"/>
      <c r="I98" s="168" t="s">
        <v>374</v>
      </c>
    </row>
    <row r="99" spans="1:9" s="153" customFormat="1" ht="25.5">
      <c r="A99" s="338">
        <v>4520</v>
      </c>
      <c r="B99" s="319" t="s">
        <v>32</v>
      </c>
      <c r="C99" s="306" t="s">
        <v>373</v>
      </c>
      <c r="D99" s="312"/>
      <c r="E99" s="513"/>
      <c r="F99" s="168" t="s">
        <v>374</v>
      </c>
      <c r="G99" s="312"/>
      <c r="H99" s="513"/>
      <c r="I99" s="168" t="s">
        <v>374</v>
      </c>
    </row>
    <row r="100" spans="1:9" s="153" customFormat="1" ht="13.5">
      <c r="A100" s="338"/>
      <c r="B100" s="298" t="s">
        <v>474</v>
      </c>
      <c r="C100" s="306"/>
      <c r="D100" s="312"/>
      <c r="E100" s="513"/>
      <c r="F100" s="168"/>
      <c r="G100" s="312"/>
      <c r="H100" s="513"/>
      <c r="I100" s="168"/>
    </row>
    <row r="101" spans="1:9" s="153" customFormat="1" ht="25.5">
      <c r="A101" s="338">
        <v>4521</v>
      </c>
      <c r="B101" s="316" t="s">
        <v>9</v>
      </c>
      <c r="C101" s="311" t="s">
        <v>370</v>
      </c>
      <c r="D101" s="312"/>
      <c r="E101" s="513"/>
      <c r="F101" s="168" t="s">
        <v>374</v>
      </c>
      <c r="G101" s="312"/>
      <c r="H101" s="513"/>
      <c r="I101" s="168" t="s">
        <v>374</v>
      </c>
    </row>
    <row r="102" spans="1:9" s="153" customFormat="1" ht="25.5">
      <c r="A102" s="338">
        <v>4522</v>
      </c>
      <c r="B102" s="316" t="s">
        <v>10</v>
      </c>
      <c r="C102" s="311" t="s">
        <v>371</v>
      </c>
      <c r="D102" s="312"/>
      <c r="E102" s="513"/>
      <c r="F102" s="168" t="s">
        <v>374</v>
      </c>
      <c r="G102" s="312"/>
      <c r="H102" s="513"/>
      <c r="I102" s="168" t="s">
        <v>374</v>
      </c>
    </row>
    <row r="103" spans="1:9" s="153" customFormat="1" ht="37.5">
      <c r="A103" s="338">
        <v>4530</v>
      </c>
      <c r="B103" s="319" t="s">
        <v>33</v>
      </c>
      <c r="C103" s="306" t="s">
        <v>373</v>
      </c>
      <c r="D103" s="312"/>
      <c r="E103" s="513"/>
      <c r="F103" s="168" t="s">
        <v>374</v>
      </c>
      <c r="G103" s="312"/>
      <c r="H103" s="513"/>
      <c r="I103" s="168" t="s">
        <v>374</v>
      </c>
    </row>
    <row r="104" spans="1:9" s="153" customFormat="1" ht="13.5">
      <c r="A104" s="338"/>
      <c r="B104" s="298" t="s">
        <v>474</v>
      </c>
      <c r="C104" s="306"/>
      <c r="D104" s="312"/>
      <c r="E104" s="513"/>
      <c r="F104" s="168"/>
      <c r="G104" s="312"/>
      <c r="H104" s="513"/>
      <c r="I104" s="168"/>
    </row>
    <row r="105" spans="1:9" s="153" customFormat="1" ht="38.25">
      <c r="A105" s="338">
        <v>4531</v>
      </c>
      <c r="B105" s="321" t="s">
        <v>11</v>
      </c>
      <c r="C105" s="310" t="s">
        <v>177</v>
      </c>
      <c r="D105" s="312"/>
      <c r="E105" s="513"/>
      <c r="F105" s="168" t="s">
        <v>374</v>
      </c>
      <c r="G105" s="312"/>
      <c r="H105" s="513"/>
      <c r="I105" s="168" t="s">
        <v>374</v>
      </c>
    </row>
    <row r="106" spans="1:9" s="153" customFormat="1" ht="25.5">
      <c r="A106" s="338">
        <v>4532</v>
      </c>
      <c r="B106" s="321" t="s">
        <v>12</v>
      </c>
      <c r="C106" s="311" t="s">
        <v>178</v>
      </c>
      <c r="D106" s="312"/>
      <c r="E106" s="513"/>
      <c r="F106" s="168" t="s">
        <v>374</v>
      </c>
      <c r="G106" s="312"/>
      <c r="H106" s="513"/>
      <c r="I106" s="168" t="s">
        <v>374</v>
      </c>
    </row>
    <row r="107" spans="1:9" s="153" customFormat="1" ht="36.75">
      <c r="A107" s="338">
        <v>4533</v>
      </c>
      <c r="B107" s="321" t="s">
        <v>34</v>
      </c>
      <c r="C107" s="311" t="s">
        <v>179</v>
      </c>
      <c r="D107" s="312"/>
      <c r="E107" s="513"/>
      <c r="F107" s="168" t="s">
        <v>374</v>
      </c>
      <c r="G107" s="312"/>
      <c r="H107" s="513"/>
      <c r="I107" s="168" t="s">
        <v>374</v>
      </c>
    </row>
    <row r="108" spans="1:9" s="153" customFormat="1" ht="13.5">
      <c r="A108" s="338"/>
      <c r="B108" s="322" t="s">
        <v>387</v>
      </c>
      <c r="C108" s="311"/>
      <c r="D108" s="312"/>
      <c r="E108" s="513"/>
      <c r="F108" s="168"/>
      <c r="G108" s="312"/>
      <c r="H108" s="513"/>
      <c r="I108" s="168"/>
    </row>
    <row r="109" spans="1:9" s="153" customFormat="1" ht="24">
      <c r="A109" s="338">
        <v>4534</v>
      </c>
      <c r="B109" s="322" t="s">
        <v>35</v>
      </c>
      <c r="C109" s="311"/>
      <c r="D109" s="312"/>
      <c r="E109" s="513"/>
      <c r="F109" s="168" t="s">
        <v>374</v>
      </c>
      <c r="G109" s="312"/>
      <c r="H109" s="513"/>
      <c r="I109" s="168" t="s">
        <v>374</v>
      </c>
    </row>
    <row r="110" spans="1:9" s="153" customFormat="1" ht="13.5">
      <c r="A110" s="338"/>
      <c r="B110" s="322" t="s">
        <v>13</v>
      </c>
      <c r="C110" s="311"/>
      <c r="D110" s="312"/>
      <c r="E110" s="513"/>
      <c r="F110" s="168"/>
      <c r="G110" s="312"/>
      <c r="H110" s="513"/>
      <c r="I110" s="168"/>
    </row>
    <row r="111" spans="1:9" s="153" customFormat="1" ht="24.75">
      <c r="A111" s="340">
        <v>4535</v>
      </c>
      <c r="B111" s="323" t="s">
        <v>14</v>
      </c>
      <c r="C111" s="311"/>
      <c r="D111" s="312"/>
      <c r="E111" s="513"/>
      <c r="F111" s="168" t="s">
        <v>374</v>
      </c>
      <c r="G111" s="312"/>
      <c r="H111" s="513"/>
      <c r="I111" s="168" t="s">
        <v>374</v>
      </c>
    </row>
    <row r="112" spans="1:9" s="153" customFormat="1" ht="13.5">
      <c r="A112" s="338">
        <v>4536</v>
      </c>
      <c r="B112" s="322" t="s">
        <v>15</v>
      </c>
      <c r="C112" s="311"/>
      <c r="D112" s="312"/>
      <c r="E112" s="513"/>
      <c r="F112" s="168" t="s">
        <v>374</v>
      </c>
      <c r="G112" s="312"/>
      <c r="H112" s="513"/>
      <c r="I112" s="168" t="s">
        <v>374</v>
      </c>
    </row>
    <row r="113" spans="1:9" s="153" customFormat="1" ht="13.5">
      <c r="A113" s="338">
        <v>4537</v>
      </c>
      <c r="B113" s="322" t="s">
        <v>16</v>
      </c>
      <c r="C113" s="311"/>
      <c r="D113" s="312"/>
      <c r="E113" s="513"/>
      <c r="F113" s="168" t="s">
        <v>374</v>
      </c>
      <c r="G113" s="312"/>
      <c r="H113" s="513"/>
      <c r="I113" s="168" t="s">
        <v>374</v>
      </c>
    </row>
    <row r="114" spans="1:9" s="153" customFormat="1" ht="13.5">
      <c r="A114" s="338">
        <v>4538</v>
      </c>
      <c r="B114" s="322" t="s">
        <v>17</v>
      </c>
      <c r="C114" s="311"/>
      <c r="D114" s="312"/>
      <c r="E114" s="513"/>
      <c r="F114" s="168" t="s">
        <v>374</v>
      </c>
      <c r="G114" s="312"/>
      <c r="H114" s="513"/>
      <c r="I114" s="168" t="s">
        <v>374</v>
      </c>
    </row>
    <row r="115" spans="1:9" s="153" customFormat="1" ht="37.5">
      <c r="A115" s="338">
        <v>4540</v>
      </c>
      <c r="B115" s="319" t="s">
        <v>36</v>
      </c>
      <c r="C115" s="306" t="s">
        <v>373</v>
      </c>
      <c r="D115" s="506">
        <f>SUM(E115:F115)</f>
        <v>0</v>
      </c>
      <c r="E115" s="506">
        <f>SUM(E119)</f>
        <v>0</v>
      </c>
      <c r="F115" s="168" t="s">
        <v>374</v>
      </c>
      <c r="G115" s="506">
        <f>SUM(H115:I115)</f>
        <v>2000</v>
      </c>
      <c r="H115" s="506">
        <f>SUM(H119)</f>
        <v>2000</v>
      </c>
      <c r="I115" s="168" t="s">
        <v>374</v>
      </c>
    </row>
    <row r="116" spans="1:9" s="153" customFormat="1" ht="13.5">
      <c r="A116" s="338"/>
      <c r="B116" s="298" t="s">
        <v>474</v>
      </c>
      <c r="C116" s="306"/>
      <c r="D116" s="312"/>
      <c r="E116" s="513"/>
      <c r="F116" s="168"/>
      <c r="G116" s="312"/>
      <c r="H116" s="513"/>
      <c r="I116" s="168"/>
    </row>
    <row r="117" spans="1:9" s="153" customFormat="1" ht="38.25">
      <c r="A117" s="338">
        <v>4541</v>
      </c>
      <c r="B117" s="321" t="s">
        <v>18</v>
      </c>
      <c r="C117" s="311" t="s">
        <v>180</v>
      </c>
      <c r="D117" s="312"/>
      <c r="E117" s="503"/>
      <c r="F117" s="168" t="s">
        <v>374</v>
      </c>
      <c r="G117" s="312"/>
      <c r="H117" s="503"/>
      <c r="I117" s="168" t="s">
        <v>374</v>
      </c>
    </row>
    <row r="118" spans="1:9" s="153" customFormat="1" ht="25.5">
      <c r="A118" s="338">
        <v>4542</v>
      </c>
      <c r="B118" s="321" t="s">
        <v>19</v>
      </c>
      <c r="C118" s="311" t="s">
        <v>181</v>
      </c>
      <c r="D118" s="312"/>
      <c r="E118" s="503"/>
      <c r="F118" s="168" t="s">
        <v>374</v>
      </c>
      <c r="G118" s="312"/>
      <c r="H118" s="503"/>
      <c r="I118" s="168" t="s">
        <v>374</v>
      </c>
    </row>
    <row r="119" spans="1:9" s="153" customFormat="1" ht="36.75">
      <c r="A119" s="338">
        <v>4543</v>
      </c>
      <c r="B119" s="321" t="s">
        <v>37</v>
      </c>
      <c r="C119" s="311" t="s">
        <v>182</v>
      </c>
      <c r="D119" s="570">
        <f>SUM(D121+D125+D126)</f>
        <v>0</v>
      </c>
      <c r="E119" s="570">
        <f>SUM(E121+E125+E126)</f>
        <v>0</v>
      </c>
      <c r="F119" s="168" t="s">
        <v>374</v>
      </c>
      <c r="G119" s="570">
        <f>SUM(G121+G125+G126)</f>
        <v>2000</v>
      </c>
      <c r="H119" s="570">
        <f>SUM(H126)</f>
        <v>2000</v>
      </c>
      <c r="I119" s="168" t="s">
        <v>374</v>
      </c>
    </row>
    <row r="120" spans="1:9" s="153" customFormat="1" ht="13.5">
      <c r="A120" s="338"/>
      <c r="B120" s="322" t="s">
        <v>387</v>
      </c>
      <c r="C120" s="311"/>
      <c r="D120" s="312"/>
      <c r="E120" s="513"/>
      <c r="F120" s="168"/>
      <c r="G120" s="312"/>
      <c r="H120" s="513"/>
      <c r="I120" s="168"/>
    </row>
    <row r="121" spans="1:9" s="153" customFormat="1" ht="24">
      <c r="A121" s="338">
        <v>4544</v>
      </c>
      <c r="B121" s="322" t="s">
        <v>38</v>
      </c>
      <c r="C121" s="311"/>
      <c r="D121" s="312"/>
      <c r="E121" s="513"/>
      <c r="F121" s="168" t="s">
        <v>374</v>
      </c>
      <c r="G121" s="312"/>
      <c r="H121" s="513"/>
      <c r="I121" s="168" t="s">
        <v>374</v>
      </c>
    </row>
    <row r="122" spans="1:9" s="153" customFormat="1" ht="13.5">
      <c r="A122" s="338"/>
      <c r="B122" s="322" t="s">
        <v>13</v>
      </c>
      <c r="C122" s="311"/>
      <c r="D122" s="312"/>
      <c r="E122" s="513"/>
      <c r="F122" s="168"/>
      <c r="G122" s="312"/>
      <c r="H122" s="513"/>
      <c r="I122" s="168"/>
    </row>
    <row r="123" spans="1:9" s="153" customFormat="1" ht="24.75">
      <c r="A123" s="340">
        <v>4545</v>
      </c>
      <c r="B123" s="323" t="s">
        <v>14</v>
      </c>
      <c r="C123" s="311"/>
      <c r="D123" s="312"/>
      <c r="E123" s="513"/>
      <c r="F123" s="168" t="s">
        <v>374</v>
      </c>
      <c r="G123" s="312"/>
      <c r="H123" s="513"/>
      <c r="I123" s="168" t="s">
        <v>374</v>
      </c>
    </row>
    <row r="124" spans="1:9" s="153" customFormat="1" ht="13.5">
      <c r="A124" s="338">
        <v>4546</v>
      </c>
      <c r="B124" s="322" t="s">
        <v>20</v>
      </c>
      <c r="C124" s="311"/>
      <c r="D124" s="312"/>
      <c r="E124" s="513"/>
      <c r="F124" s="168" t="s">
        <v>374</v>
      </c>
      <c r="G124" s="312"/>
      <c r="H124" s="513"/>
      <c r="I124" s="168" t="s">
        <v>374</v>
      </c>
    </row>
    <row r="125" spans="1:9" s="153" customFormat="1" ht="13.5">
      <c r="A125" s="338">
        <v>4547</v>
      </c>
      <c r="B125" s="322" t="s">
        <v>16</v>
      </c>
      <c r="C125" s="311"/>
      <c r="D125" s="312"/>
      <c r="E125" s="513"/>
      <c r="F125" s="168" t="s">
        <v>374</v>
      </c>
      <c r="G125" s="312"/>
      <c r="H125" s="513"/>
      <c r="I125" s="168" t="s">
        <v>374</v>
      </c>
    </row>
    <row r="126" spans="1:9" s="153" customFormat="1" ht="14.25" thickBot="1">
      <c r="A126" s="359">
        <v>4548</v>
      </c>
      <c r="B126" s="371" t="s">
        <v>17</v>
      </c>
      <c r="C126" s="366"/>
      <c r="D126" s="511">
        <f>SUM(E126)</f>
        <v>0</v>
      </c>
      <c r="E126" s="527"/>
      <c r="F126" s="174" t="s">
        <v>374</v>
      </c>
      <c r="G126" s="511">
        <f>SUM(H126)</f>
        <v>2000</v>
      </c>
      <c r="H126" s="527">
        <v>2000</v>
      </c>
      <c r="I126" s="174" t="s">
        <v>374</v>
      </c>
    </row>
    <row r="127" spans="1:9" s="153" customFormat="1" ht="31.5" customHeight="1" thickBot="1">
      <c r="A127" s="355">
        <v>4600</v>
      </c>
      <c r="B127" s="373" t="s">
        <v>688</v>
      </c>
      <c r="C127" s="357" t="s">
        <v>373</v>
      </c>
      <c r="D127" s="514">
        <f>SUM(E127:F127)</f>
        <v>0</v>
      </c>
      <c r="E127" s="514">
        <f>SUM(E133)</f>
        <v>0</v>
      </c>
      <c r="F127" s="169" t="s">
        <v>374</v>
      </c>
      <c r="G127" s="514">
        <f>SUM(H127:I127)</f>
        <v>7300</v>
      </c>
      <c r="H127" s="514">
        <f>SUM(H133)</f>
        <v>7300</v>
      </c>
      <c r="I127" s="169" t="s">
        <v>374</v>
      </c>
    </row>
    <row r="128" spans="1:9" s="153" customFormat="1" ht="13.5">
      <c r="A128" s="372"/>
      <c r="B128" s="352" t="s">
        <v>387</v>
      </c>
      <c r="C128" s="353"/>
      <c r="D128" s="525"/>
      <c r="E128" s="526"/>
      <c r="F128" s="176"/>
      <c r="G128" s="525"/>
      <c r="H128" s="526"/>
      <c r="I128" s="176"/>
    </row>
    <row r="129" spans="1:9" s="153" customFormat="1" ht="13.5">
      <c r="A129" s="338">
        <v>4610</v>
      </c>
      <c r="B129" s="324" t="s">
        <v>21</v>
      </c>
      <c r="C129" s="304"/>
      <c r="D129" s="312"/>
      <c r="E129" s="513"/>
      <c r="F129" s="168" t="s">
        <v>375</v>
      </c>
      <c r="G129" s="312"/>
      <c r="H129" s="513"/>
      <c r="I129" s="168" t="s">
        <v>375</v>
      </c>
    </row>
    <row r="130" spans="1:9" s="153" customFormat="1" ht="13.5">
      <c r="A130" s="338"/>
      <c r="B130" s="298" t="s">
        <v>387</v>
      </c>
      <c r="C130" s="304"/>
      <c r="D130" s="312"/>
      <c r="E130" s="513"/>
      <c r="F130" s="168"/>
      <c r="G130" s="312"/>
      <c r="H130" s="513"/>
      <c r="I130" s="168"/>
    </row>
    <row r="131" spans="1:9" s="153" customFormat="1" ht="40.5">
      <c r="A131" s="338">
        <v>4610</v>
      </c>
      <c r="B131" s="175" t="s">
        <v>22</v>
      </c>
      <c r="C131" s="304" t="s">
        <v>738</v>
      </c>
      <c r="D131" s="312"/>
      <c r="E131" s="513"/>
      <c r="F131" s="168" t="s">
        <v>374</v>
      </c>
      <c r="G131" s="312"/>
      <c r="H131" s="513"/>
      <c r="I131" s="168" t="s">
        <v>374</v>
      </c>
    </row>
    <row r="132" spans="1:9" s="153" customFormat="1" ht="27">
      <c r="A132" s="338">
        <v>4620</v>
      </c>
      <c r="B132" s="325" t="s">
        <v>23</v>
      </c>
      <c r="C132" s="304" t="s">
        <v>81</v>
      </c>
      <c r="D132" s="312"/>
      <c r="E132" s="513"/>
      <c r="F132" s="168" t="s">
        <v>374</v>
      </c>
      <c r="G132" s="312"/>
      <c r="H132" s="513"/>
      <c r="I132" s="168" t="s">
        <v>374</v>
      </c>
    </row>
    <row r="133" spans="1:9" s="153" customFormat="1" ht="38.25">
      <c r="A133" s="338">
        <v>4630</v>
      </c>
      <c r="B133" s="318" t="s">
        <v>39</v>
      </c>
      <c r="C133" s="306" t="s">
        <v>373</v>
      </c>
      <c r="D133" s="506">
        <f>SUM(E133:F133)</f>
        <v>0</v>
      </c>
      <c r="E133" s="506">
        <f>SUM(E135:E138)</f>
        <v>0</v>
      </c>
      <c r="F133" s="168" t="s">
        <v>374</v>
      </c>
      <c r="G133" s="506">
        <f>SUM(H133:I133)</f>
        <v>7300</v>
      </c>
      <c r="H133" s="506">
        <f>SUM(H135:H138)</f>
        <v>7300</v>
      </c>
      <c r="I133" s="168" t="s">
        <v>374</v>
      </c>
    </row>
    <row r="134" spans="1:9" s="153" customFormat="1" ht="13.5">
      <c r="A134" s="338"/>
      <c r="B134" s="298" t="s">
        <v>474</v>
      </c>
      <c r="C134" s="306"/>
      <c r="D134" s="312"/>
      <c r="E134" s="513"/>
      <c r="F134" s="168"/>
      <c r="G134" s="312"/>
      <c r="H134" s="513"/>
      <c r="I134" s="168"/>
    </row>
    <row r="135" spans="1:9" s="153" customFormat="1" ht="13.5">
      <c r="A135" s="338">
        <v>4631</v>
      </c>
      <c r="B135" s="316" t="s">
        <v>24</v>
      </c>
      <c r="C135" s="311" t="s">
        <v>183</v>
      </c>
      <c r="D135" s="506">
        <f>SUM(E135:F135)</f>
        <v>0</v>
      </c>
      <c r="E135" s="513"/>
      <c r="F135" s="168" t="s">
        <v>374</v>
      </c>
      <c r="G135" s="506">
        <f>SUM(H135:I135)</f>
        <v>1500</v>
      </c>
      <c r="H135" s="513">
        <v>1500</v>
      </c>
      <c r="I135" s="168" t="s">
        <v>374</v>
      </c>
    </row>
    <row r="136" spans="1:9" s="153" customFormat="1" ht="25.5">
      <c r="A136" s="338">
        <v>4632</v>
      </c>
      <c r="B136" s="309" t="s">
        <v>25</v>
      </c>
      <c r="C136" s="311" t="s">
        <v>184</v>
      </c>
      <c r="D136" s="506">
        <f>SUM(E136:F136)</f>
        <v>0</v>
      </c>
      <c r="E136" s="513"/>
      <c r="F136" s="168" t="s">
        <v>374</v>
      </c>
      <c r="G136" s="506">
        <f>SUM(H136:I136)</f>
        <v>300</v>
      </c>
      <c r="H136" s="513">
        <v>300</v>
      </c>
      <c r="I136" s="168" t="s">
        <v>374</v>
      </c>
    </row>
    <row r="137" spans="1:9" s="153" customFormat="1" ht="13.5">
      <c r="A137" s="338">
        <v>4633</v>
      </c>
      <c r="B137" s="316" t="s">
        <v>26</v>
      </c>
      <c r="C137" s="311" t="s">
        <v>185</v>
      </c>
      <c r="D137" s="312"/>
      <c r="E137" s="513"/>
      <c r="F137" s="168" t="s">
        <v>374</v>
      </c>
      <c r="G137" s="312"/>
      <c r="H137" s="513"/>
      <c r="I137" s="168" t="s">
        <v>374</v>
      </c>
    </row>
    <row r="138" spans="1:9" s="153" customFormat="1" ht="13.5">
      <c r="A138" s="338">
        <v>4634</v>
      </c>
      <c r="B138" s="316" t="s">
        <v>27</v>
      </c>
      <c r="C138" s="311" t="s">
        <v>803</v>
      </c>
      <c r="D138" s="506">
        <f>SUM(E138:F138)</f>
        <v>0</v>
      </c>
      <c r="E138" s="513"/>
      <c r="F138" s="168" t="s">
        <v>374</v>
      </c>
      <c r="G138" s="506">
        <f>SUM(H138:I138)</f>
        <v>5500</v>
      </c>
      <c r="H138" s="513">
        <v>5500</v>
      </c>
      <c r="I138" s="168" t="s">
        <v>374</v>
      </c>
    </row>
    <row r="139" spans="1:9" s="153" customFormat="1" ht="13.5">
      <c r="A139" s="338">
        <v>4640</v>
      </c>
      <c r="B139" s="318" t="s">
        <v>40</v>
      </c>
      <c r="C139" s="306" t="s">
        <v>373</v>
      </c>
      <c r="D139" s="312"/>
      <c r="E139" s="513"/>
      <c r="F139" s="168" t="s">
        <v>374</v>
      </c>
      <c r="G139" s="312"/>
      <c r="H139" s="513"/>
      <c r="I139" s="168" t="s">
        <v>374</v>
      </c>
    </row>
    <row r="140" spans="1:9" s="153" customFormat="1" ht="13.5">
      <c r="A140" s="338"/>
      <c r="B140" s="298" t="s">
        <v>474</v>
      </c>
      <c r="C140" s="306"/>
      <c r="D140" s="312"/>
      <c r="E140" s="513"/>
      <c r="F140" s="168"/>
      <c r="G140" s="312"/>
      <c r="H140" s="513"/>
      <c r="I140" s="168"/>
    </row>
    <row r="141" spans="1:9" s="153" customFormat="1" ht="14.25" thickBot="1">
      <c r="A141" s="359">
        <v>4641</v>
      </c>
      <c r="B141" s="365" t="s">
        <v>28</v>
      </c>
      <c r="C141" s="366" t="s">
        <v>186</v>
      </c>
      <c r="D141" s="510"/>
      <c r="E141" s="527"/>
      <c r="F141" s="174" t="s">
        <v>374</v>
      </c>
      <c r="G141" s="510"/>
      <c r="H141" s="527"/>
      <c r="I141" s="174" t="s">
        <v>374</v>
      </c>
    </row>
    <row r="142" spans="1:9" ht="44.25" customHeight="1" thickBot="1">
      <c r="A142" s="374">
        <v>4700</v>
      </c>
      <c r="B142" s="375" t="s">
        <v>687</v>
      </c>
      <c r="C142" s="357" t="s">
        <v>373</v>
      </c>
      <c r="D142" s="506">
        <f>SUM(E142:F142)</f>
        <v>0</v>
      </c>
      <c r="E142" s="514">
        <f>SUM(E144+E148+E154+E157+E161+E164+E167)</f>
        <v>0</v>
      </c>
      <c r="F142" s="507">
        <f>SUM(F167)</f>
        <v>0</v>
      </c>
      <c r="G142" s="506">
        <f>SUM(H142:I142)</f>
        <v>5684</v>
      </c>
      <c r="H142" s="514">
        <f>SUM(H144+H148+H154+H157+H161+H164+H167)</f>
        <v>5684</v>
      </c>
      <c r="I142" s="507">
        <f>SUM(I167)</f>
        <v>0</v>
      </c>
    </row>
    <row r="143" spans="1:9" ht="13.5">
      <c r="A143" s="351"/>
      <c r="B143" s="352" t="s">
        <v>387</v>
      </c>
      <c r="C143" s="353"/>
      <c r="D143" s="525"/>
      <c r="E143" s="526"/>
      <c r="F143" s="176"/>
      <c r="G143" s="525"/>
      <c r="H143" s="526"/>
      <c r="I143" s="176"/>
    </row>
    <row r="144" spans="1:9" ht="37.5">
      <c r="A144" s="338">
        <v>4710</v>
      </c>
      <c r="B144" s="299" t="s">
        <v>54</v>
      </c>
      <c r="C144" s="306" t="s">
        <v>373</v>
      </c>
      <c r="D144" s="506">
        <f>SUM(E144:F144)</f>
        <v>0</v>
      </c>
      <c r="E144" s="506">
        <f>SUM(E147)</f>
        <v>0</v>
      </c>
      <c r="F144" s="168" t="s">
        <v>374</v>
      </c>
      <c r="G144" s="506">
        <f>SUM(H144:I144)</f>
        <v>200</v>
      </c>
      <c r="H144" s="506">
        <f>SUM(H147)</f>
        <v>200</v>
      </c>
      <c r="I144" s="168" t="s">
        <v>374</v>
      </c>
    </row>
    <row r="145" spans="1:9" ht="13.5">
      <c r="A145" s="338"/>
      <c r="B145" s="298" t="s">
        <v>474</v>
      </c>
      <c r="C145" s="306"/>
      <c r="D145" s="312"/>
      <c r="E145" s="513"/>
      <c r="F145" s="168"/>
      <c r="G145" s="312"/>
      <c r="H145" s="513"/>
      <c r="I145" s="168"/>
    </row>
    <row r="146" spans="1:9" ht="43.5" customHeight="1">
      <c r="A146" s="338">
        <v>4711</v>
      </c>
      <c r="B146" s="309" t="s">
        <v>41</v>
      </c>
      <c r="C146" s="311" t="s">
        <v>187</v>
      </c>
      <c r="D146" s="312"/>
      <c r="E146" s="513"/>
      <c r="F146" s="168" t="s">
        <v>374</v>
      </c>
      <c r="G146" s="312"/>
      <c r="H146" s="513"/>
      <c r="I146" s="168" t="s">
        <v>374</v>
      </c>
    </row>
    <row r="147" spans="1:9" ht="30" customHeight="1">
      <c r="A147" s="338">
        <v>4712</v>
      </c>
      <c r="B147" s="316" t="s">
        <v>42</v>
      </c>
      <c r="C147" s="311" t="s">
        <v>188</v>
      </c>
      <c r="D147" s="506">
        <f>SUM(E147:F147)</f>
        <v>0</v>
      </c>
      <c r="E147" s="513"/>
      <c r="F147" s="168" t="s">
        <v>374</v>
      </c>
      <c r="G147" s="506">
        <f>SUM(H147:I147)</f>
        <v>200</v>
      </c>
      <c r="H147" s="513">
        <v>200</v>
      </c>
      <c r="I147" s="168" t="s">
        <v>374</v>
      </c>
    </row>
    <row r="148" spans="1:9" ht="55.5" customHeight="1">
      <c r="A148" s="338">
        <v>4720</v>
      </c>
      <c r="B148" s="318" t="s">
        <v>55</v>
      </c>
      <c r="C148" s="326" t="s">
        <v>374</v>
      </c>
      <c r="D148" s="506">
        <f>SUM(E148:F148)</f>
        <v>0</v>
      </c>
      <c r="E148" s="506">
        <f>SUM(E151:E152)</f>
        <v>0</v>
      </c>
      <c r="F148" s="168" t="s">
        <v>374</v>
      </c>
      <c r="G148" s="506">
        <f>SUM(H148:I148)</f>
        <v>400</v>
      </c>
      <c r="H148" s="506">
        <f>SUM(H151:H152)</f>
        <v>400</v>
      </c>
      <c r="I148" s="168" t="s">
        <v>374</v>
      </c>
    </row>
    <row r="149" spans="1:9" ht="13.5">
      <c r="A149" s="338"/>
      <c r="B149" s="298" t="s">
        <v>474</v>
      </c>
      <c r="C149" s="306"/>
      <c r="D149" s="312"/>
      <c r="E149" s="513"/>
      <c r="F149" s="168"/>
      <c r="G149" s="312"/>
      <c r="H149" s="513"/>
      <c r="I149" s="168"/>
    </row>
    <row r="150" spans="1:9" ht="13.5">
      <c r="A150" s="338">
        <v>4721</v>
      </c>
      <c r="B150" s="316" t="s">
        <v>43</v>
      </c>
      <c r="C150" s="311" t="s">
        <v>194</v>
      </c>
      <c r="D150" s="312"/>
      <c r="E150" s="513"/>
      <c r="F150" s="168" t="s">
        <v>374</v>
      </c>
      <c r="G150" s="312"/>
      <c r="H150" s="513"/>
      <c r="I150" s="168" t="s">
        <v>374</v>
      </c>
    </row>
    <row r="151" spans="1:9" ht="13.5">
      <c r="A151" s="338">
        <v>4722</v>
      </c>
      <c r="B151" s="316" t="s">
        <v>44</v>
      </c>
      <c r="C151" s="327">
        <v>4822</v>
      </c>
      <c r="D151" s="506">
        <f>SUM(E151:F151)</f>
        <v>0</v>
      </c>
      <c r="E151" s="513"/>
      <c r="F151" s="168" t="s">
        <v>374</v>
      </c>
      <c r="G151" s="506">
        <f>SUM(H151:I151)</f>
        <v>200</v>
      </c>
      <c r="H151" s="513">
        <v>200</v>
      </c>
      <c r="I151" s="168" t="s">
        <v>374</v>
      </c>
    </row>
    <row r="152" spans="1:9" ht="13.5">
      <c r="A152" s="338">
        <v>4723</v>
      </c>
      <c r="B152" s="316" t="s">
        <v>45</v>
      </c>
      <c r="C152" s="311" t="s">
        <v>195</v>
      </c>
      <c r="D152" s="506">
        <f>SUM(E152:F152)</f>
        <v>0</v>
      </c>
      <c r="E152" s="513"/>
      <c r="F152" s="168" t="s">
        <v>374</v>
      </c>
      <c r="G152" s="506">
        <f>SUM(H152:I152)</f>
        <v>200</v>
      </c>
      <c r="H152" s="513">
        <v>200</v>
      </c>
      <c r="I152" s="168" t="s">
        <v>374</v>
      </c>
    </row>
    <row r="153" spans="1:9" ht="25.5">
      <c r="A153" s="338">
        <v>4724</v>
      </c>
      <c r="B153" s="316" t="s">
        <v>46</v>
      </c>
      <c r="C153" s="311" t="s">
        <v>196</v>
      </c>
      <c r="D153" s="305"/>
      <c r="E153" s="305"/>
      <c r="F153" s="168" t="s">
        <v>374</v>
      </c>
      <c r="G153" s="305"/>
      <c r="H153" s="305"/>
      <c r="I153" s="168" t="s">
        <v>374</v>
      </c>
    </row>
    <row r="154" spans="1:9" ht="25.5">
      <c r="A154" s="338">
        <v>4730</v>
      </c>
      <c r="B154" s="318" t="s">
        <v>56</v>
      </c>
      <c r="C154" s="306" t="s">
        <v>373</v>
      </c>
      <c r="D154" s="305"/>
      <c r="E154" s="305"/>
      <c r="F154" s="168" t="s">
        <v>374</v>
      </c>
      <c r="G154" s="305"/>
      <c r="H154" s="305"/>
      <c r="I154" s="168" t="s">
        <v>374</v>
      </c>
    </row>
    <row r="155" spans="1:9" ht="13.5">
      <c r="A155" s="338"/>
      <c r="B155" s="298" t="s">
        <v>474</v>
      </c>
      <c r="C155" s="306"/>
      <c r="D155" s="305"/>
      <c r="E155" s="305"/>
      <c r="F155" s="168"/>
      <c r="G155" s="305"/>
      <c r="H155" s="305"/>
      <c r="I155" s="168"/>
    </row>
    <row r="156" spans="1:9" ht="24">
      <c r="A156" s="338">
        <v>4731</v>
      </c>
      <c r="B156" s="320" t="s">
        <v>47</v>
      </c>
      <c r="C156" s="311" t="s">
        <v>197</v>
      </c>
      <c r="D156" s="305"/>
      <c r="E156" s="305"/>
      <c r="F156" s="168" t="s">
        <v>374</v>
      </c>
      <c r="G156" s="305"/>
      <c r="H156" s="305"/>
      <c r="I156" s="168" t="s">
        <v>374</v>
      </c>
    </row>
    <row r="157" spans="1:9" ht="50.25">
      <c r="A157" s="338">
        <v>4740</v>
      </c>
      <c r="B157" s="318" t="s">
        <v>57</v>
      </c>
      <c r="C157" s="306" t="s">
        <v>373</v>
      </c>
      <c r="D157" s="305"/>
      <c r="E157" s="305"/>
      <c r="F157" s="168" t="s">
        <v>374</v>
      </c>
      <c r="G157" s="305"/>
      <c r="H157" s="305"/>
      <c r="I157" s="168" t="s">
        <v>374</v>
      </c>
    </row>
    <row r="158" spans="1:9" ht="13.5">
      <c r="A158" s="338"/>
      <c r="B158" s="298" t="s">
        <v>474</v>
      </c>
      <c r="C158" s="306"/>
      <c r="D158" s="305"/>
      <c r="E158" s="305"/>
      <c r="F158" s="168"/>
      <c r="G158" s="305"/>
      <c r="H158" s="305"/>
      <c r="I158" s="168"/>
    </row>
    <row r="159" spans="1:9" ht="25.5">
      <c r="A159" s="338">
        <v>4741</v>
      </c>
      <c r="B159" s="316" t="s">
        <v>48</v>
      </c>
      <c r="C159" s="311" t="s">
        <v>198</v>
      </c>
      <c r="D159" s="305"/>
      <c r="E159" s="305"/>
      <c r="F159" s="168" t="s">
        <v>374</v>
      </c>
      <c r="G159" s="305"/>
      <c r="H159" s="305"/>
      <c r="I159" s="168" t="s">
        <v>374</v>
      </c>
    </row>
    <row r="160" spans="1:9" ht="25.5">
      <c r="A160" s="338">
        <v>4742</v>
      </c>
      <c r="B160" s="316" t="s">
        <v>49</v>
      </c>
      <c r="C160" s="311" t="s">
        <v>199</v>
      </c>
      <c r="D160" s="305"/>
      <c r="E160" s="305"/>
      <c r="F160" s="168" t="s">
        <v>374</v>
      </c>
      <c r="G160" s="305"/>
      <c r="H160" s="305"/>
      <c r="I160" s="168" t="s">
        <v>374</v>
      </c>
    </row>
    <row r="161" spans="1:9" ht="51">
      <c r="A161" s="338">
        <v>4750</v>
      </c>
      <c r="B161" s="318" t="s">
        <v>58</v>
      </c>
      <c r="C161" s="306" t="s">
        <v>373</v>
      </c>
      <c r="D161" s="305"/>
      <c r="E161" s="305"/>
      <c r="F161" s="168" t="s">
        <v>374</v>
      </c>
      <c r="G161" s="305"/>
      <c r="H161" s="305"/>
      <c r="I161" s="168" t="s">
        <v>374</v>
      </c>
    </row>
    <row r="162" spans="1:9" ht="13.5">
      <c r="A162" s="338"/>
      <c r="B162" s="298" t="s">
        <v>474</v>
      </c>
      <c r="C162" s="306"/>
      <c r="D162" s="305"/>
      <c r="E162" s="305"/>
      <c r="F162" s="168"/>
      <c r="G162" s="305"/>
      <c r="H162" s="305"/>
      <c r="I162" s="168"/>
    </row>
    <row r="163" spans="1:9" ht="45" customHeight="1">
      <c r="A163" s="338">
        <v>4751</v>
      </c>
      <c r="B163" s="316" t="s">
        <v>50</v>
      </c>
      <c r="C163" s="311" t="s">
        <v>200</v>
      </c>
      <c r="D163" s="305"/>
      <c r="E163" s="305"/>
      <c r="F163" s="168" t="s">
        <v>374</v>
      </c>
      <c r="G163" s="305"/>
      <c r="H163" s="305"/>
      <c r="I163" s="168" t="s">
        <v>374</v>
      </c>
    </row>
    <row r="164" spans="1:9" ht="13.5">
      <c r="A164" s="338">
        <v>4760</v>
      </c>
      <c r="B164" s="318" t="s">
        <v>59</v>
      </c>
      <c r="C164" s="306" t="s">
        <v>373</v>
      </c>
      <c r="D164" s="305"/>
      <c r="E164" s="305"/>
      <c r="F164" s="168" t="s">
        <v>374</v>
      </c>
      <c r="G164" s="305"/>
      <c r="H164" s="305"/>
      <c r="I164" s="168" t="s">
        <v>374</v>
      </c>
    </row>
    <row r="165" spans="1:9" ht="13.5">
      <c r="A165" s="338"/>
      <c r="B165" s="298" t="s">
        <v>474</v>
      </c>
      <c r="C165" s="306"/>
      <c r="D165" s="305"/>
      <c r="E165" s="305"/>
      <c r="F165" s="168"/>
      <c r="G165" s="305"/>
      <c r="H165" s="305"/>
      <c r="I165" s="168"/>
    </row>
    <row r="166" spans="1:9" ht="13.5">
      <c r="A166" s="338">
        <v>4761</v>
      </c>
      <c r="B166" s="316" t="s">
        <v>51</v>
      </c>
      <c r="C166" s="311" t="s">
        <v>316</v>
      </c>
      <c r="D166" s="305"/>
      <c r="E166" s="305"/>
      <c r="F166" s="168" t="s">
        <v>374</v>
      </c>
      <c r="G166" s="305"/>
      <c r="H166" s="305"/>
      <c r="I166" s="168" t="s">
        <v>374</v>
      </c>
    </row>
    <row r="167" spans="1:9" ht="13.5">
      <c r="A167" s="338">
        <v>4770</v>
      </c>
      <c r="B167" s="318" t="s">
        <v>60</v>
      </c>
      <c r="C167" s="306" t="s">
        <v>373</v>
      </c>
      <c r="D167" s="506">
        <f>SUM(E167:F167)</f>
        <v>0</v>
      </c>
      <c r="E167" s="506">
        <f>SUM(E169)</f>
        <v>0</v>
      </c>
      <c r="F167" s="506">
        <f>SUM(F169)</f>
        <v>0</v>
      </c>
      <c r="G167" s="506">
        <f>SUM(H167:I167)</f>
        <v>5084</v>
      </c>
      <c r="H167" s="506">
        <f>SUM(H169)</f>
        <v>5084</v>
      </c>
      <c r="I167" s="506">
        <f>SUM(I169)</f>
        <v>0</v>
      </c>
    </row>
    <row r="168" spans="1:9" ht="13.5">
      <c r="A168" s="338"/>
      <c r="B168" s="298" t="s">
        <v>474</v>
      </c>
      <c r="C168" s="306"/>
      <c r="D168" s="513"/>
      <c r="E168" s="513"/>
      <c r="F168" s="168"/>
      <c r="G168" s="513"/>
      <c r="H168" s="513"/>
      <c r="I168" s="168"/>
    </row>
    <row r="169" spans="1:9" ht="13.5">
      <c r="A169" s="338">
        <v>4771</v>
      </c>
      <c r="B169" s="316" t="s">
        <v>52</v>
      </c>
      <c r="C169" s="311" t="s">
        <v>317</v>
      </c>
      <c r="D169" s="506">
        <f>SUM(E169:F169)</f>
        <v>0</v>
      </c>
      <c r="E169" s="513"/>
      <c r="F169" s="504">
        <f>SUM(F170)</f>
        <v>0</v>
      </c>
      <c r="G169" s="506">
        <f>SUM(H169:I169)</f>
        <v>5084</v>
      </c>
      <c r="H169" s="513">
        <v>5084</v>
      </c>
      <c r="I169" s="504">
        <f>SUM(I170)</f>
        <v>0</v>
      </c>
    </row>
    <row r="170" spans="1:9" ht="45" customHeight="1" thickBot="1">
      <c r="A170" s="359">
        <v>4772</v>
      </c>
      <c r="B170" s="365" t="s">
        <v>53</v>
      </c>
      <c r="C170" s="376" t="s">
        <v>373</v>
      </c>
      <c r="D170" s="511">
        <f>SUM(E170:F170)</f>
        <v>0</v>
      </c>
      <c r="E170" s="505"/>
      <c r="F170" s="505"/>
      <c r="G170" s="511">
        <f>SUM(H170:I170)</f>
        <v>0</v>
      </c>
      <c r="H170" s="505"/>
      <c r="I170" s="505"/>
    </row>
    <row r="171" spans="1:9" s="60" customFormat="1" ht="56.25" customHeight="1" thickBot="1">
      <c r="A171" s="355">
        <v>5000</v>
      </c>
      <c r="B171" s="377" t="s">
        <v>514</v>
      </c>
      <c r="C171" s="357" t="s">
        <v>373</v>
      </c>
      <c r="D171" s="517">
        <f>SUM(E171:F171)</f>
        <v>0</v>
      </c>
      <c r="E171" s="378" t="s">
        <v>374</v>
      </c>
      <c r="F171" s="516">
        <f>SUM(F173)</f>
        <v>0</v>
      </c>
      <c r="G171" s="517">
        <f>SUM(H171:I171)</f>
        <v>16214.2</v>
      </c>
      <c r="H171" s="378" t="s">
        <v>374</v>
      </c>
      <c r="I171" s="516">
        <f>SUM(I173)</f>
        <v>16214.2</v>
      </c>
    </row>
    <row r="172" spans="1:9" ht="14.25" thickBot="1">
      <c r="A172" s="379"/>
      <c r="B172" s="380" t="s">
        <v>387</v>
      </c>
      <c r="C172" s="381"/>
      <c r="D172" s="382"/>
      <c r="E172" s="382"/>
      <c r="F172" s="383"/>
      <c r="G172" s="382"/>
      <c r="H172" s="382"/>
      <c r="I172" s="383"/>
    </row>
    <row r="173" spans="1:9" ht="27" thickBot="1">
      <c r="A173" s="355">
        <v>5100</v>
      </c>
      <c r="B173" s="368" t="s">
        <v>683</v>
      </c>
      <c r="C173" s="357" t="s">
        <v>373</v>
      </c>
      <c r="D173" s="514">
        <f>SUM(E173:F173)</f>
        <v>0</v>
      </c>
      <c r="E173" s="384" t="s">
        <v>374</v>
      </c>
      <c r="F173" s="515">
        <f>SUM(F175+F180+F185)</f>
        <v>0</v>
      </c>
      <c r="G173" s="514">
        <f>SUM(H173:I173)</f>
        <v>16214.2</v>
      </c>
      <c r="H173" s="384" t="s">
        <v>374</v>
      </c>
      <c r="I173" s="515">
        <f>SUM(I175+I180+I185)</f>
        <v>16214.2</v>
      </c>
    </row>
    <row r="174" spans="1:9" ht="13.5">
      <c r="A174" s="351"/>
      <c r="B174" s="352" t="s">
        <v>387</v>
      </c>
      <c r="C174" s="353"/>
      <c r="D174" s="354"/>
      <c r="E174" s="354"/>
      <c r="F174" s="176"/>
      <c r="G174" s="354"/>
      <c r="H174" s="354"/>
      <c r="I174" s="176"/>
    </row>
    <row r="175" spans="1:9" ht="37.5">
      <c r="A175" s="338">
        <v>5110</v>
      </c>
      <c r="B175" s="318" t="s">
        <v>515</v>
      </c>
      <c r="C175" s="306" t="s">
        <v>373</v>
      </c>
      <c r="D175" s="511">
        <f>SUM(E175:F175)</f>
        <v>0</v>
      </c>
      <c r="E175" s="326" t="s">
        <v>374</v>
      </c>
      <c r="F175" s="512">
        <f>SUM(F178:F179)</f>
        <v>0</v>
      </c>
      <c r="G175" s="511">
        <f>SUM(H175:I175)</f>
        <v>13914.2</v>
      </c>
      <c r="H175" s="326" t="s">
        <v>374</v>
      </c>
      <c r="I175" s="512">
        <f>SUM(I178:I179)</f>
        <v>13914.2</v>
      </c>
    </row>
    <row r="176" spans="1:9" ht="13.5">
      <c r="A176" s="338"/>
      <c r="B176" s="298" t="s">
        <v>474</v>
      </c>
      <c r="C176" s="306"/>
      <c r="D176" s="305"/>
      <c r="E176" s="305"/>
      <c r="F176" s="168"/>
      <c r="G176" s="305"/>
      <c r="H176" s="305"/>
      <c r="I176" s="168"/>
    </row>
    <row r="177" spans="1:9" ht="13.5">
      <c r="A177" s="338">
        <v>5111</v>
      </c>
      <c r="B177" s="316" t="s">
        <v>61</v>
      </c>
      <c r="C177" s="328" t="s">
        <v>318</v>
      </c>
      <c r="D177" s="305"/>
      <c r="E177" s="307" t="s">
        <v>374</v>
      </c>
      <c r="F177" s="177"/>
      <c r="G177" s="305"/>
      <c r="H177" s="307" t="s">
        <v>374</v>
      </c>
      <c r="I177" s="177"/>
    </row>
    <row r="178" spans="1:9" ht="13.5">
      <c r="A178" s="338">
        <v>5112</v>
      </c>
      <c r="B178" s="316" t="s">
        <v>693</v>
      </c>
      <c r="C178" s="328" t="s">
        <v>319</v>
      </c>
      <c r="D178" s="511">
        <f>SUM(E178:F178)</f>
        <v>0</v>
      </c>
      <c r="E178" s="307" t="s">
        <v>374</v>
      </c>
      <c r="F178" s="508"/>
      <c r="G178" s="511">
        <f>SUM(H178:I178)</f>
        <v>0</v>
      </c>
      <c r="H178" s="307" t="s">
        <v>374</v>
      </c>
      <c r="I178" s="508"/>
    </row>
    <row r="179" spans="1:9" ht="25.5">
      <c r="A179" s="338">
        <v>5113</v>
      </c>
      <c r="B179" s="316" t="s">
        <v>62</v>
      </c>
      <c r="C179" s="328" t="s">
        <v>320</v>
      </c>
      <c r="D179" s="511">
        <f>SUM(E179:F179)</f>
        <v>0</v>
      </c>
      <c r="E179" s="307" t="s">
        <v>374</v>
      </c>
      <c r="F179" s="508"/>
      <c r="G179" s="511">
        <f>SUM(H179:I179)</f>
        <v>13914.2</v>
      </c>
      <c r="H179" s="307" t="s">
        <v>374</v>
      </c>
      <c r="I179" s="508">
        <v>13914.2</v>
      </c>
    </row>
    <row r="180" spans="1:9" ht="28.5" customHeight="1">
      <c r="A180" s="338">
        <v>5120</v>
      </c>
      <c r="B180" s="318" t="s">
        <v>516</v>
      </c>
      <c r="C180" s="306" t="s">
        <v>373</v>
      </c>
      <c r="D180" s="511">
        <f>SUM(E180:F180)</f>
        <v>0</v>
      </c>
      <c r="E180" s="326" t="s">
        <v>374</v>
      </c>
      <c r="F180" s="512">
        <f>SUM(F182:F183)</f>
        <v>0</v>
      </c>
      <c r="G180" s="511">
        <f>SUM(H180:I180)</f>
        <v>1500</v>
      </c>
      <c r="H180" s="326" t="s">
        <v>374</v>
      </c>
      <c r="I180" s="512">
        <f>SUM(I182:I183)</f>
        <v>1500</v>
      </c>
    </row>
    <row r="181" spans="1:9" ht="13.5">
      <c r="A181" s="338"/>
      <c r="B181" s="329" t="s">
        <v>474</v>
      </c>
      <c r="C181" s="306"/>
      <c r="D181" s="305"/>
      <c r="E181" s="305"/>
      <c r="F181" s="504"/>
      <c r="G181" s="305"/>
      <c r="H181" s="305"/>
      <c r="I181" s="504"/>
    </row>
    <row r="182" spans="1:9" ht="13.5">
      <c r="A182" s="338">
        <v>5121</v>
      </c>
      <c r="B182" s="316" t="s">
        <v>63</v>
      </c>
      <c r="C182" s="328" t="s">
        <v>321</v>
      </c>
      <c r="D182" s="576">
        <f>SUM(F182)</f>
        <v>0</v>
      </c>
      <c r="E182" s="307" t="s">
        <v>374</v>
      </c>
      <c r="F182" s="508"/>
      <c r="G182" s="576">
        <f>SUM(I182)</f>
        <v>0</v>
      </c>
      <c r="H182" s="307" t="s">
        <v>374</v>
      </c>
      <c r="I182" s="508"/>
    </row>
    <row r="183" spans="1:9" ht="13.5">
      <c r="A183" s="338">
        <v>5122</v>
      </c>
      <c r="B183" s="316" t="s">
        <v>64</v>
      </c>
      <c r="C183" s="328" t="s">
        <v>322</v>
      </c>
      <c r="D183" s="511">
        <f>SUM(E183:F183)</f>
        <v>0</v>
      </c>
      <c r="E183" s="307" t="s">
        <v>374</v>
      </c>
      <c r="F183" s="508"/>
      <c r="G183" s="511">
        <f>SUM(H183:I183)</f>
        <v>1500</v>
      </c>
      <c r="H183" s="307" t="s">
        <v>374</v>
      </c>
      <c r="I183" s="508">
        <v>1500</v>
      </c>
    </row>
    <row r="184" spans="1:9" ht="17.25" customHeight="1">
      <c r="A184" s="338">
        <v>5123</v>
      </c>
      <c r="B184" s="316" t="s">
        <v>65</v>
      </c>
      <c r="C184" s="328" t="s">
        <v>323</v>
      </c>
      <c r="D184" s="305"/>
      <c r="E184" s="307" t="s">
        <v>374</v>
      </c>
      <c r="F184" s="508"/>
      <c r="G184" s="305"/>
      <c r="H184" s="307" t="s">
        <v>374</v>
      </c>
      <c r="I184" s="508"/>
    </row>
    <row r="185" spans="1:9" ht="28.5" customHeight="1">
      <c r="A185" s="338">
        <v>5130</v>
      </c>
      <c r="B185" s="318" t="s">
        <v>517</v>
      </c>
      <c r="C185" s="306" t="s">
        <v>373</v>
      </c>
      <c r="D185" s="511">
        <f>SUM(E185:F185)</f>
        <v>0</v>
      </c>
      <c r="E185" s="326" t="s">
        <v>374</v>
      </c>
      <c r="F185" s="512">
        <f>SUM(F188:F190)</f>
        <v>0</v>
      </c>
      <c r="G185" s="511">
        <f>SUM(H185:I185)</f>
        <v>800</v>
      </c>
      <c r="H185" s="326" t="s">
        <v>374</v>
      </c>
      <c r="I185" s="512">
        <f>SUM(I188:I190)</f>
        <v>800</v>
      </c>
    </row>
    <row r="186" spans="1:9" ht="13.5">
      <c r="A186" s="338"/>
      <c r="B186" s="298" t="s">
        <v>474</v>
      </c>
      <c r="C186" s="306"/>
      <c r="D186" s="305"/>
      <c r="E186" s="305"/>
      <c r="F186" s="504"/>
      <c r="G186" s="305"/>
      <c r="H186" s="305"/>
      <c r="I186" s="504"/>
    </row>
    <row r="187" spans="1:9" ht="17.25" customHeight="1">
      <c r="A187" s="338">
        <v>5131</v>
      </c>
      <c r="B187" s="316" t="s">
        <v>66</v>
      </c>
      <c r="C187" s="328" t="s">
        <v>324</v>
      </c>
      <c r="D187" s="305"/>
      <c r="E187" s="307" t="s">
        <v>374</v>
      </c>
      <c r="F187" s="508"/>
      <c r="G187" s="305"/>
      <c r="H187" s="307" t="s">
        <v>374</v>
      </c>
      <c r="I187" s="508"/>
    </row>
    <row r="188" spans="1:9" ht="17.25" customHeight="1">
      <c r="A188" s="338">
        <v>5132</v>
      </c>
      <c r="B188" s="316" t="s">
        <v>67</v>
      </c>
      <c r="C188" s="328" t="s">
        <v>325</v>
      </c>
      <c r="D188" s="511">
        <f>SUM(E188:F188)</f>
        <v>0</v>
      </c>
      <c r="E188" s="307" t="s">
        <v>374</v>
      </c>
      <c r="F188" s="508"/>
      <c r="G188" s="511">
        <f>SUM(H188:I188)</f>
        <v>0</v>
      </c>
      <c r="H188" s="307" t="s">
        <v>374</v>
      </c>
      <c r="I188" s="508"/>
    </row>
    <row r="189" spans="1:9" ht="17.25" customHeight="1">
      <c r="A189" s="338">
        <v>5133</v>
      </c>
      <c r="B189" s="316" t="s">
        <v>68</v>
      </c>
      <c r="C189" s="328" t="s">
        <v>330</v>
      </c>
      <c r="D189" s="305"/>
      <c r="E189" s="326" t="s">
        <v>374</v>
      </c>
      <c r="F189" s="508"/>
      <c r="G189" s="305"/>
      <c r="H189" s="326" t="s">
        <v>374</v>
      </c>
      <c r="I189" s="508"/>
    </row>
    <row r="190" spans="1:9" ht="17.25" customHeight="1" thickBot="1">
      <c r="A190" s="359">
        <v>5134</v>
      </c>
      <c r="B190" s="365" t="s">
        <v>69</v>
      </c>
      <c r="C190" s="385" t="s">
        <v>331</v>
      </c>
      <c r="D190" s="511">
        <f>SUM(E190:F190)</f>
        <v>0</v>
      </c>
      <c r="E190" s="386" t="s">
        <v>374</v>
      </c>
      <c r="F190" s="509"/>
      <c r="G190" s="511">
        <f>SUM(H190:I190)</f>
        <v>800</v>
      </c>
      <c r="H190" s="386" t="s">
        <v>374</v>
      </c>
      <c r="I190" s="509">
        <v>800</v>
      </c>
    </row>
    <row r="191" spans="1:9" ht="19.5" customHeight="1" thickBot="1">
      <c r="A191" s="355">
        <v>5200</v>
      </c>
      <c r="B191" s="387" t="s">
        <v>684</v>
      </c>
      <c r="C191" s="357" t="s">
        <v>373</v>
      </c>
      <c r="D191" s="358"/>
      <c r="E191" s="384" t="s">
        <v>374</v>
      </c>
      <c r="F191" s="164"/>
      <c r="G191" s="358"/>
      <c r="H191" s="384" t="s">
        <v>374</v>
      </c>
      <c r="I191" s="164"/>
    </row>
    <row r="192" spans="1:9" ht="13.5">
      <c r="A192" s="351"/>
      <c r="B192" s="352" t="s">
        <v>387</v>
      </c>
      <c r="C192" s="353"/>
      <c r="D192" s="354"/>
      <c r="E192" s="354"/>
      <c r="F192" s="176"/>
      <c r="G192" s="354"/>
      <c r="H192" s="354"/>
      <c r="I192" s="176"/>
    </row>
    <row r="193" spans="1:9" ht="28.5" customHeight="1">
      <c r="A193" s="338">
        <v>5211</v>
      </c>
      <c r="B193" s="316" t="s">
        <v>494</v>
      </c>
      <c r="C193" s="328" t="s">
        <v>326</v>
      </c>
      <c r="D193" s="305"/>
      <c r="E193" s="307" t="s">
        <v>374</v>
      </c>
      <c r="F193" s="177"/>
      <c r="G193" s="305"/>
      <c r="H193" s="307" t="s">
        <v>374</v>
      </c>
      <c r="I193" s="177"/>
    </row>
    <row r="194" spans="1:9" ht="17.25" customHeight="1">
      <c r="A194" s="338">
        <v>5221</v>
      </c>
      <c r="B194" s="316" t="s">
        <v>495</v>
      </c>
      <c r="C194" s="328" t="s">
        <v>327</v>
      </c>
      <c r="D194" s="305"/>
      <c r="E194" s="307" t="s">
        <v>374</v>
      </c>
      <c r="F194" s="177"/>
      <c r="G194" s="305"/>
      <c r="H194" s="307" t="s">
        <v>374</v>
      </c>
      <c r="I194" s="177"/>
    </row>
    <row r="195" spans="1:9" ht="24.75" customHeight="1">
      <c r="A195" s="338">
        <v>5231</v>
      </c>
      <c r="B195" s="316" t="s">
        <v>496</v>
      </c>
      <c r="C195" s="328" t="s">
        <v>328</v>
      </c>
      <c r="D195" s="305"/>
      <c r="E195" s="307" t="s">
        <v>374</v>
      </c>
      <c r="F195" s="177"/>
      <c r="G195" s="305"/>
      <c r="H195" s="307" t="s">
        <v>374</v>
      </c>
      <c r="I195" s="177"/>
    </row>
    <row r="196" spans="1:9" ht="17.25" customHeight="1" thickBot="1">
      <c r="A196" s="359">
        <v>5241</v>
      </c>
      <c r="B196" s="365" t="s">
        <v>497</v>
      </c>
      <c r="C196" s="385" t="s">
        <v>329</v>
      </c>
      <c r="D196" s="362"/>
      <c r="E196" s="388" t="s">
        <v>374</v>
      </c>
      <c r="F196" s="253"/>
      <c r="G196" s="362"/>
      <c r="H196" s="388" t="s">
        <v>374</v>
      </c>
      <c r="I196" s="253"/>
    </row>
    <row r="197" spans="1:9" ht="14.25" thickBot="1">
      <c r="A197" s="355">
        <v>5300</v>
      </c>
      <c r="B197" s="387" t="s">
        <v>685</v>
      </c>
      <c r="C197" s="357" t="s">
        <v>373</v>
      </c>
      <c r="D197" s="358"/>
      <c r="E197" s="384" t="s">
        <v>374</v>
      </c>
      <c r="F197" s="164"/>
      <c r="G197" s="358"/>
      <c r="H197" s="384" t="s">
        <v>374</v>
      </c>
      <c r="I197" s="164"/>
    </row>
    <row r="198" spans="1:9" ht="13.5">
      <c r="A198" s="351"/>
      <c r="B198" s="352" t="s">
        <v>387</v>
      </c>
      <c r="C198" s="353"/>
      <c r="D198" s="354"/>
      <c r="E198" s="354"/>
      <c r="F198" s="176"/>
      <c r="G198" s="354"/>
      <c r="H198" s="354"/>
      <c r="I198" s="176"/>
    </row>
    <row r="199" spans="1:9" ht="13.5" customHeight="1" thickBot="1">
      <c r="A199" s="359">
        <v>5311</v>
      </c>
      <c r="B199" s="365" t="s">
        <v>498</v>
      </c>
      <c r="C199" s="385" t="s">
        <v>332</v>
      </c>
      <c r="D199" s="362"/>
      <c r="E199" s="388" t="s">
        <v>374</v>
      </c>
      <c r="F199" s="253"/>
      <c r="G199" s="362"/>
      <c r="H199" s="388" t="s">
        <v>374</v>
      </c>
      <c r="I199" s="253"/>
    </row>
    <row r="200" spans="1:9" ht="30" customHeight="1" thickBot="1">
      <c r="A200" s="355">
        <v>5400</v>
      </c>
      <c r="B200" s="387" t="s">
        <v>686</v>
      </c>
      <c r="C200" s="357" t="s">
        <v>373</v>
      </c>
      <c r="D200" s="358"/>
      <c r="E200" s="384" t="s">
        <v>374</v>
      </c>
      <c r="F200" s="164"/>
      <c r="G200" s="358"/>
      <c r="H200" s="384" t="s">
        <v>374</v>
      </c>
      <c r="I200" s="164"/>
    </row>
    <row r="201" spans="1:9" ht="13.5">
      <c r="A201" s="351"/>
      <c r="B201" s="352" t="s">
        <v>387</v>
      </c>
      <c r="C201" s="353"/>
      <c r="D201" s="354"/>
      <c r="E201" s="354"/>
      <c r="F201" s="176"/>
      <c r="G201" s="354"/>
      <c r="H201" s="354"/>
      <c r="I201" s="176"/>
    </row>
    <row r="202" spans="1:9" ht="13.5">
      <c r="A202" s="338">
        <v>5411</v>
      </c>
      <c r="B202" s="316" t="s">
        <v>499</v>
      </c>
      <c r="C202" s="328" t="s">
        <v>333</v>
      </c>
      <c r="D202" s="305"/>
      <c r="E202" s="307" t="s">
        <v>374</v>
      </c>
      <c r="F202" s="177"/>
      <c r="G202" s="305"/>
      <c r="H202" s="307" t="s">
        <v>374</v>
      </c>
      <c r="I202" s="177"/>
    </row>
    <row r="203" spans="1:9" ht="13.5">
      <c r="A203" s="338">
        <v>5421</v>
      </c>
      <c r="B203" s="316" t="s">
        <v>500</v>
      </c>
      <c r="C203" s="328" t="s">
        <v>334</v>
      </c>
      <c r="D203" s="305"/>
      <c r="E203" s="307" t="s">
        <v>374</v>
      </c>
      <c r="F203" s="177"/>
      <c r="G203" s="305"/>
      <c r="H203" s="307" t="s">
        <v>374</v>
      </c>
      <c r="I203" s="177"/>
    </row>
    <row r="204" spans="1:9" ht="13.5">
      <c r="A204" s="338">
        <v>5431</v>
      </c>
      <c r="B204" s="316" t="s">
        <v>501</v>
      </c>
      <c r="C204" s="328" t="s">
        <v>335</v>
      </c>
      <c r="D204" s="305"/>
      <c r="E204" s="307" t="s">
        <v>374</v>
      </c>
      <c r="F204" s="177"/>
      <c r="G204" s="305"/>
      <c r="H204" s="307" t="s">
        <v>374</v>
      </c>
      <c r="I204" s="177"/>
    </row>
    <row r="205" spans="1:9" ht="14.25" thickBot="1">
      <c r="A205" s="359">
        <v>5441</v>
      </c>
      <c r="B205" s="389" t="s">
        <v>502</v>
      </c>
      <c r="C205" s="385" t="s">
        <v>336</v>
      </c>
      <c r="D205" s="362"/>
      <c r="E205" s="388" t="s">
        <v>374</v>
      </c>
      <c r="F205" s="253"/>
      <c r="G205" s="362"/>
      <c r="H205" s="388" t="s">
        <v>374</v>
      </c>
      <c r="I205" s="253"/>
    </row>
    <row r="206" spans="1:9" s="56" customFormat="1" ht="55.5" customHeight="1" thickBot="1">
      <c r="A206" s="394" t="s">
        <v>723</v>
      </c>
      <c r="B206" s="395" t="s">
        <v>518</v>
      </c>
      <c r="C206" s="396" t="s">
        <v>373</v>
      </c>
      <c r="D206" s="397"/>
      <c r="E206" s="398" t="s">
        <v>372</v>
      </c>
      <c r="F206" s="295"/>
      <c r="G206" s="585">
        <f>SUM(I206)</f>
        <v>-2000</v>
      </c>
      <c r="H206" s="398" t="s">
        <v>372</v>
      </c>
      <c r="I206" s="583">
        <f>SUM(I208)</f>
        <v>-2000</v>
      </c>
    </row>
    <row r="207" spans="1:9" s="56" customFormat="1" ht="13.5">
      <c r="A207" s="390"/>
      <c r="B207" s="404" t="s">
        <v>472</v>
      </c>
      <c r="C207" s="391"/>
      <c r="D207" s="392"/>
      <c r="E207" s="393"/>
      <c r="F207" s="294"/>
      <c r="G207" s="586"/>
      <c r="H207" s="393"/>
      <c r="I207" s="584"/>
    </row>
    <row r="208" spans="1:9" s="1" customFormat="1" ht="27">
      <c r="A208" s="341" t="s">
        <v>724</v>
      </c>
      <c r="B208" s="400" t="s">
        <v>694</v>
      </c>
      <c r="C208" s="331" t="s">
        <v>373</v>
      </c>
      <c r="D208" s="305"/>
      <c r="E208" s="332" t="s">
        <v>372</v>
      </c>
      <c r="F208" s="177"/>
      <c r="G208" s="587">
        <f>SUM(I208)</f>
        <v>-2000</v>
      </c>
      <c r="H208" s="332" t="s">
        <v>372</v>
      </c>
      <c r="I208" s="512">
        <f>SUM(I211)</f>
        <v>-2000</v>
      </c>
    </row>
    <row r="209" spans="1:9" s="1" customFormat="1" ht="13.5">
      <c r="A209" s="341"/>
      <c r="B209" s="329" t="s">
        <v>472</v>
      </c>
      <c r="C209" s="331"/>
      <c r="D209" s="305"/>
      <c r="E209" s="332"/>
      <c r="F209" s="177"/>
      <c r="G209" s="305"/>
      <c r="H209" s="332"/>
      <c r="I209" s="177"/>
    </row>
    <row r="210" spans="1:9" s="1" customFormat="1" ht="13.5">
      <c r="A210" s="341" t="s">
        <v>725</v>
      </c>
      <c r="B210" s="401" t="s">
        <v>503</v>
      </c>
      <c r="C210" s="333" t="s">
        <v>139</v>
      </c>
      <c r="D210" s="305"/>
      <c r="E210" s="332" t="s">
        <v>372</v>
      </c>
      <c r="F210" s="177"/>
      <c r="G210" s="305"/>
      <c r="H210" s="332" t="s">
        <v>372</v>
      </c>
      <c r="I210" s="177"/>
    </row>
    <row r="211" spans="1:9" s="36" customFormat="1" ht="13.5">
      <c r="A211" s="341" t="s">
        <v>726</v>
      </c>
      <c r="B211" s="401" t="s">
        <v>504</v>
      </c>
      <c r="C211" s="333" t="s">
        <v>140</v>
      </c>
      <c r="D211" s="334"/>
      <c r="E211" s="332" t="s">
        <v>372</v>
      </c>
      <c r="F211" s="179"/>
      <c r="G211" s="582">
        <f>SUM(I211)</f>
        <v>-2000</v>
      </c>
      <c r="H211" s="332" t="s">
        <v>372</v>
      </c>
      <c r="I211" s="581">
        <v>-2000</v>
      </c>
    </row>
    <row r="212" spans="1:9" s="1" customFormat="1" ht="13.5" customHeight="1">
      <c r="A212" s="342" t="s">
        <v>727</v>
      </c>
      <c r="B212" s="401" t="s">
        <v>505</v>
      </c>
      <c r="C212" s="333" t="s">
        <v>141</v>
      </c>
      <c r="D212" s="305"/>
      <c r="E212" s="332" t="s">
        <v>372</v>
      </c>
      <c r="F212" s="177"/>
      <c r="G212" s="305"/>
      <c r="H212" s="332" t="s">
        <v>372</v>
      </c>
      <c r="I212" s="177"/>
    </row>
    <row r="213" spans="1:9" s="1" customFormat="1" ht="31.5" customHeight="1">
      <c r="A213" s="342" t="s">
        <v>728</v>
      </c>
      <c r="B213" s="400" t="s">
        <v>695</v>
      </c>
      <c r="C213" s="331" t="s">
        <v>373</v>
      </c>
      <c r="D213" s="305"/>
      <c r="E213" s="332" t="s">
        <v>372</v>
      </c>
      <c r="F213" s="177"/>
      <c r="G213" s="305"/>
      <c r="H213" s="332" t="s">
        <v>372</v>
      </c>
      <c r="I213" s="177"/>
    </row>
    <row r="214" spans="1:9" s="1" customFormat="1" ht="13.5">
      <c r="A214" s="342"/>
      <c r="B214" s="329" t="s">
        <v>472</v>
      </c>
      <c r="C214" s="331"/>
      <c r="D214" s="305"/>
      <c r="E214" s="332"/>
      <c r="F214" s="177"/>
      <c r="G214" s="305"/>
      <c r="H214" s="332"/>
      <c r="I214" s="177"/>
    </row>
    <row r="215" spans="1:9" s="1" customFormat="1" ht="29.25" customHeight="1">
      <c r="A215" s="342" t="s">
        <v>729</v>
      </c>
      <c r="B215" s="401" t="s">
        <v>681</v>
      </c>
      <c r="C215" s="335" t="s">
        <v>142</v>
      </c>
      <c r="D215" s="305"/>
      <c r="E215" s="332" t="s">
        <v>372</v>
      </c>
      <c r="F215" s="177"/>
      <c r="G215" s="305"/>
      <c r="H215" s="332" t="s">
        <v>372</v>
      </c>
      <c r="I215" s="177"/>
    </row>
    <row r="216" spans="1:9" s="1" customFormat="1" ht="24.75">
      <c r="A216" s="342" t="s">
        <v>730</v>
      </c>
      <c r="B216" s="401" t="s">
        <v>696</v>
      </c>
      <c r="C216" s="331" t="s">
        <v>373</v>
      </c>
      <c r="D216" s="305"/>
      <c r="E216" s="332" t="s">
        <v>372</v>
      </c>
      <c r="F216" s="177"/>
      <c r="G216" s="305"/>
      <c r="H216" s="332" t="s">
        <v>372</v>
      </c>
      <c r="I216" s="177"/>
    </row>
    <row r="217" spans="1:9" s="1" customFormat="1" ht="13.5">
      <c r="A217" s="342"/>
      <c r="B217" s="402" t="s">
        <v>474</v>
      </c>
      <c r="C217" s="336"/>
      <c r="D217" s="305"/>
      <c r="E217" s="305"/>
      <c r="F217" s="177"/>
      <c r="G217" s="305"/>
      <c r="H217" s="305"/>
      <c r="I217" s="177"/>
    </row>
    <row r="218" spans="1:9" s="1" customFormat="1" ht="13.5">
      <c r="A218" s="342" t="s">
        <v>731</v>
      </c>
      <c r="B218" s="402" t="s">
        <v>506</v>
      </c>
      <c r="C218" s="333" t="s">
        <v>145</v>
      </c>
      <c r="D218" s="305"/>
      <c r="E218" s="332" t="s">
        <v>372</v>
      </c>
      <c r="F218" s="177"/>
      <c r="G218" s="305"/>
      <c r="H218" s="332" t="s">
        <v>372</v>
      </c>
      <c r="I218" s="177"/>
    </row>
    <row r="219" spans="1:9" s="1" customFormat="1" ht="25.5">
      <c r="A219" s="343" t="s">
        <v>732</v>
      </c>
      <c r="B219" s="402" t="s">
        <v>507</v>
      </c>
      <c r="C219" s="335" t="s">
        <v>146</v>
      </c>
      <c r="D219" s="305"/>
      <c r="E219" s="332" t="s">
        <v>372</v>
      </c>
      <c r="F219" s="177"/>
      <c r="G219" s="305"/>
      <c r="H219" s="332" t="s">
        <v>372</v>
      </c>
      <c r="I219" s="177"/>
    </row>
    <row r="220" spans="1:9" s="1" customFormat="1" ht="25.5">
      <c r="A220" s="342" t="s">
        <v>733</v>
      </c>
      <c r="B220" s="403" t="s">
        <v>508</v>
      </c>
      <c r="C220" s="335" t="s">
        <v>147</v>
      </c>
      <c r="D220" s="305"/>
      <c r="E220" s="332" t="s">
        <v>372</v>
      </c>
      <c r="F220" s="177"/>
      <c r="G220" s="305"/>
      <c r="H220" s="332" t="s">
        <v>372</v>
      </c>
      <c r="I220" s="177"/>
    </row>
    <row r="221" spans="1:9" s="1" customFormat="1" ht="29.25">
      <c r="A221" s="342" t="s">
        <v>734</v>
      </c>
      <c r="B221" s="400" t="s">
        <v>697</v>
      </c>
      <c r="C221" s="331" t="s">
        <v>373</v>
      </c>
      <c r="D221" s="305"/>
      <c r="E221" s="332" t="s">
        <v>372</v>
      </c>
      <c r="F221" s="177"/>
      <c r="G221" s="305"/>
      <c r="H221" s="332" t="s">
        <v>372</v>
      </c>
      <c r="I221" s="177"/>
    </row>
    <row r="222" spans="1:9" s="1" customFormat="1" ht="13.5">
      <c r="A222" s="342"/>
      <c r="B222" s="329" t="s">
        <v>472</v>
      </c>
      <c r="C222" s="336"/>
      <c r="D222" s="305"/>
      <c r="E222" s="332"/>
      <c r="F222" s="177"/>
      <c r="G222" s="305"/>
      <c r="H222" s="332"/>
      <c r="I222" s="177"/>
    </row>
    <row r="223" spans="1:9" s="1" customFormat="1" ht="25.5">
      <c r="A223" s="343" t="s">
        <v>735</v>
      </c>
      <c r="B223" s="401" t="s">
        <v>509</v>
      </c>
      <c r="C223" s="337" t="s">
        <v>148</v>
      </c>
      <c r="D223" s="305"/>
      <c r="E223" s="332" t="s">
        <v>372</v>
      </c>
      <c r="F223" s="177"/>
      <c r="G223" s="305"/>
      <c r="H223" s="332" t="s">
        <v>372</v>
      </c>
      <c r="I223" s="177"/>
    </row>
    <row r="224" spans="1:9" s="1" customFormat="1" ht="40.5">
      <c r="A224" s="342" t="s">
        <v>736</v>
      </c>
      <c r="B224" s="400" t="s">
        <v>698</v>
      </c>
      <c r="C224" s="331" t="s">
        <v>373</v>
      </c>
      <c r="D224" s="305"/>
      <c r="E224" s="332" t="s">
        <v>372</v>
      </c>
      <c r="F224" s="177"/>
      <c r="G224" s="305"/>
      <c r="H224" s="332" t="s">
        <v>372</v>
      </c>
      <c r="I224" s="177"/>
    </row>
    <row r="225" spans="1:9" s="1" customFormat="1" ht="13.5">
      <c r="A225" s="342"/>
      <c r="B225" s="330" t="s">
        <v>472</v>
      </c>
      <c r="C225" s="331"/>
      <c r="D225" s="305"/>
      <c r="E225" s="332"/>
      <c r="F225" s="177"/>
      <c r="G225" s="305"/>
      <c r="H225" s="332"/>
      <c r="I225" s="177"/>
    </row>
    <row r="226" spans="1:9" s="1" customFormat="1" ht="17.25" customHeight="1">
      <c r="A226" s="342" t="s">
        <v>737</v>
      </c>
      <c r="B226" s="401" t="s">
        <v>510</v>
      </c>
      <c r="C226" s="333" t="s">
        <v>149</v>
      </c>
      <c r="D226" s="305"/>
      <c r="E226" s="332" t="s">
        <v>372</v>
      </c>
      <c r="F226" s="177"/>
      <c r="G226" s="305"/>
      <c r="H226" s="332" t="s">
        <v>372</v>
      </c>
      <c r="I226" s="177"/>
    </row>
    <row r="227" spans="1:9" s="1" customFormat="1" ht="21" customHeight="1">
      <c r="A227" s="343" t="s">
        <v>739</v>
      </c>
      <c r="B227" s="401" t="s">
        <v>511</v>
      </c>
      <c r="C227" s="337" t="s">
        <v>150</v>
      </c>
      <c r="D227" s="305"/>
      <c r="E227" s="332" t="s">
        <v>372</v>
      </c>
      <c r="F227" s="177"/>
      <c r="G227" s="305"/>
      <c r="H227" s="332" t="s">
        <v>372</v>
      </c>
      <c r="I227" s="177"/>
    </row>
    <row r="228" spans="1:9" s="1" customFormat="1" ht="31.5" customHeight="1">
      <c r="A228" s="342" t="s">
        <v>740</v>
      </c>
      <c r="B228" s="401" t="s">
        <v>512</v>
      </c>
      <c r="C228" s="335" t="s">
        <v>151</v>
      </c>
      <c r="D228" s="305"/>
      <c r="E228" s="332" t="s">
        <v>372</v>
      </c>
      <c r="F228" s="177"/>
      <c r="G228" s="305"/>
      <c r="H228" s="332" t="s">
        <v>372</v>
      </c>
      <c r="I228" s="177"/>
    </row>
    <row r="229" spans="1:9" s="1" customFormat="1" ht="30" customHeight="1" thickBot="1">
      <c r="A229" s="344" t="s">
        <v>741</v>
      </c>
      <c r="B229" s="405" t="s">
        <v>513</v>
      </c>
      <c r="C229" s="345" t="s">
        <v>152</v>
      </c>
      <c r="D229" s="346"/>
      <c r="E229" s="347" t="s">
        <v>372</v>
      </c>
      <c r="F229" s="178"/>
      <c r="G229" s="346"/>
      <c r="H229" s="347" t="s">
        <v>372</v>
      </c>
      <c r="I229" s="178"/>
    </row>
    <row r="230" spans="1:6" s="14" customFormat="1" ht="12.75">
      <c r="A230" s="13"/>
      <c r="B230" s="17"/>
      <c r="C230" s="45"/>
      <c r="F230" s="15"/>
    </row>
    <row r="231" spans="1:6" s="14" customFormat="1" ht="12.75">
      <c r="A231" s="13"/>
      <c r="B231" s="21"/>
      <c r="C231" s="44"/>
      <c r="F231" s="15"/>
    </row>
    <row r="232" spans="1:6" s="14" customFormat="1" ht="12.75">
      <c r="A232" s="13"/>
      <c r="B232" s="22"/>
      <c r="C232" s="44"/>
      <c r="F232" s="15"/>
    </row>
    <row r="233" spans="1:6" s="14" customFormat="1" ht="12.75">
      <c r="A233" s="13"/>
      <c r="B233" s="23"/>
      <c r="C233" s="47"/>
      <c r="F233" s="15"/>
    </row>
    <row r="234" spans="1:6" s="14" customFormat="1" ht="12.75">
      <c r="A234" s="13"/>
      <c r="B234" s="21"/>
      <c r="C234" s="44"/>
      <c r="F234" s="15"/>
    </row>
    <row r="235" spans="1:6" s="14" customFormat="1" ht="12.75">
      <c r="A235" s="13"/>
      <c r="B235" s="24"/>
      <c r="C235" s="44"/>
      <c r="F235" s="15"/>
    </row>
    <row r="236" spans="1:6" s="14" customFormat="1" ht="12.75">
      <c r="A236" s="13"/>
      <c r="B236" s="24"/>
      <c r="C236" s="44"/>
      <c r="F236" s="15"/>
    </row>
    <row r="237" spans="1:6" s="14" customFormat="1" ht="12.75">
      <c r="A237" s="13"/>
      <c r="B237" s="24"/>
      <c r="C237" s="44"/>
      <c r="F237" s="15"/>
    </row>
    <row r="238" spans="1:6" s="14" customFormat="1" ht="12.75">
      <c r="A238" s="13"/>
      <c r="B238" s="24"/>
      <c r="C238" s="44"/>
      <c r="F238" s="15"/>
    </row>
    <row r="239" spans="1:6" s="14" customFormat="1" ht="12.75">
      <c r="A239" s="13"/>
      <c r="B239" s="23"/>
      <c r="C239" s="47"/>
      <c r="F239" s="15"/>
    </row>
    <row r="240" spans="1:6" s="14" customFormat="1" ht="12.75">
      <c r="A240" s="13"/>
      <c r="B240" s="24"/>
      <c r="C240" s="44"/>
      <c r="F240" s="15"/>
    </row>
    <row r="241" spans="1:6" s="14" customFormat="1" ht="12.75">
      <c r="A241" s="13"/>
      <c r="B241" s="24"/>
      <c r="C241" s="44"/>
      <c r="F241" s="15"/>
    </row>
    <row r="242" spans="1:6" s="14" customFormat="1" ht="12.75">
      <c r="A242" s="13"/>
      <c r="B242" s="24"/>
      <c r="C242" s="44"/>
      <c r="F242" s="15"/>
    </row>
    <row r="243" spans="1:6" s="14" customFormat="1" ht="12.75">
      <c r="A243" s="13"/>
      <c r="B243" s="24"/>
      <c r="C243" s="44"/>
      <c r="F243" s="15"/>
    </row>
    <row r="244" spans="1:6" s="14" customFormat="1" ht="12.75">
      <c r="A244" s="13"/>
      <c r="B244" s="24"/>
      <c r="C244" s="44"/>
      <c r="F244" s="15"/>
    </row>
    <row r="245" spans="1:6" s="14" customFormat="1" ht="12.75">
      <c r="A245" s="13"/>
      <c r="B245" s="24"/>
      <c r="C245" s="44"/>
      <c r="F245" s="15"/>
    </row>
    <row r="246" spans="1:6" s="14" customFormat="1" ht="12.75">
      <c r="A246" s="13"/>
      <c r="B246" s="23"/>
      <c r="C246" s="47"/>
      <c r="F246" s="15"/>
    </row>
    <row r="247" spans="1:6" s="14" customFormat="1" ht="12.75">
      <c r="A247" s="13"/>
      <c r="B247" s="24"/>
      <c r="C247" s="44"/>
      <c r="F247" s="15"/>
    </row>
    <row r="248" spans="1:6" s="14" customFormat="1" ht="12.75">
      <c r="A248" s="13"/>
      <c r="B248" s="21"/>
      <c r="C248" s="44"/>
      <c r="F248" s="15"/>
    </row>
    <row r="249" spans="1:6" s="14" customFormat="1" ht="12.75">
      <c r="A249" s="13"/>
      <c r="B249" s="24"/>
      <c r="C249" s="44"/>
      <c r="F249" s="15"/>
    </row>
    <row r="250" spans="1:6" s="14" customFormat="1" ht="12.75">
      <c r="A250" s="13"/>
      <c r="B250" s="19"/>
      <c r="C250" s="44"/>
      <c r="F250" s="15"/>
    </row>
    <row r="251" spans="1:6" s="14" customFormat="1" ht="12.75">
      <c r="A251" s="13"/>
      <c r="B251" s="23"/>
      <c r="C251" s="47"/>
      <c r="F251" s="15"/>
    </row>
    <row r="252" spans="1:6" s="14" customFormat="1" ht="12.75">
      <c r="A252" s="13"/>
      <c r="B252" s="24"/>
      <c r="C252" s="44"/>
      <c r="F252" s="15"/>
    </row>
    <row r="253" spans="1:6" s="14" customFormat="1" ht="12.75">
      <c r="A253" s="13"/>
      <c r="B253" s="24"/>
      <c r="C253" s="44"/>
      <c r="F253" s="15"/>
    </row>
    <row r="254" spans="1:6" s="14" customFormat="1" ht="12.75">
      <c r="A254" s="13"/>
      <c r="B254" s="23"/>
      <c r="C254" s="47"/>
      <c r="F254" s="15"/>
    </row>
    <row r="255" spans="1:6" s="14" customFormat="1" ht="12.75">
      <c r="A255" s="13"/>
      <c r="B255" s="24"/>
      <c r="C255" s="44"/>
      <c r="F255" s="15"/>
    </row>
    <row r="256" spans="1:6" s="14" customFormat="1" ht="12.75">
      <c r="A256" s="13"/>
      <c r="B256" s="24"/>
      <c r="C256" s="44"/>
      <c r="F256" s="15"/>
    </row>
    <row r="257" spans="1:6" s="14" customFormat="1" ht="12.75">
      <c r="A257" s="13"/>
      <c r="B257" s="19"/>
      <c r="C257" s="44"/>
      <c r="F257" s="15"/>
    </row>
    <row r="258" spans="1:6" s="14" customFormat="1" ht="12.75">
      <c r="A258" s="13"/>
      <c r="B258" s="23"/>
      <c r="C258" s="47"/>
      <c r="F258" s="15"/>
    </row>
    <row r="259" spans="1:6" s="14" customFormat="1" ht="12.75">
      <c r="A259" s="13"/>
      <c r="B259" s="24"/>
      <c r="C259" s="44"/>
      <c r="F259" s="15"/>
    </row>
    <row r="260" spans="1:6" s="14" customFormat="1" ht="12.75">
      <c r="A260" s="13"/>
      <c r="B260" s="24"/>
      <c r="C260" s="44"/>
      <c r="F260" s="15"/>
    </row>
    <row r="261" spans="1:6" s="14" customFormat="1" ht="12.75">
      <c r="A261" s="13"/>
      <c r="B261" s="23"/>
      <c r="C261" s="47"/>
      <c r="F261" s="15"/>
    </row>
    <row r="262" spans="1:6" s="14" customFormat="1" ht="12.75">
      <c r="A262" s="13"/>
      <c r="B262" s="24"/>
      <c r="C262" s="44"/>
      <c r="F262" s="15"/>
    </row>
    <row r="263" spans="1:6" s="14" customFormat="1" ht="12.75">
      <c r="A263" s="13"/>
      <c r="B263" s="24"/>
      <c r="C263" s="44"/>
      <c r="F263" s="15"/>
    </row>
    <row r="264" spans="1:6" s="14" customFormat="1" ht="12.75">
      <c r="A264" s="13"/>
      <c r="B264" s="24"/>
      <c r="C264" s="44"/>
      <c r="F264" s="15"/>
    </row>
    <row r="265" spans="1:6" s="14" customFormat="1" ht="12.75">
      <c r="A265" s="13"/>
      <c r="B265" s="24"/>
      <c r="C265" s="44"/>
      <c r="F265" s="15"/>
    </row>
    <row r="266" spans="1:6" s="14" customFormat="1" ht="12.75">
      <c r="A266" s="13"/>
      <c r="B266" s="24"/>
      <c r="C266" s="44"/>
      <c r="F266" s="15"/>
    </row>
    <row r="267" spans="1:6" s="14" customFormat="1" ht="12.75">
      <c r="A267" s="13"/>
      <c r="B267" s="23"/>
      <c r="C267" s="47"/>
      <c r="F267" s="15"/>
    </row>
    <row r="268" spans="1:6" s="14" customFormat="1" ht="12.75">
      <c r="A268" s="13"/>
      <c r="B268" s="24"/>
      <c r="C268" s="44"/>
      <c r="F268" s="15"/>
    </row>
    <row r="269" spans="1:6" s="14" customFormat="1" ht="12.75">
      <c r="A269" s="13"/>
      <c r="B269" s="24"/>
      <c r="C269" s="44"/>
      <c r="F269" s="15"/>
    </row>
    <row r="270" spans="1:6" s="14" customFormat="1" ht="12.75">
      <c r="A270" s="13"/>
      <c r="B270" s="24"/>
      <c r="C270" s="44"/>
      <c r="F270" s="15"/>
    </row>
    <row r="271" spans="1:6" s="14" customFormat="1" ht="12.75">
      <c r="A271" s="13"/>
      <c r="B271" s="21"/>
      <c r="C271" s="44"/>
      <c r="F271" s="15"/>
    </row>
    <row r="272" spans="1:6" s="14" customFormat="1" ht="12.75">
      <c r="A272" s="13"/>
      <c r="B272" s="21"/>
      <c r="C272" s="44"/>
      <c r="F272" s="15"/>
    </row>
    <row r="273" spans="1:6" s="14" customFormat="1" ht="12.75">
      <c r="A273" s="13"/>
      <c r="B273" s="21"/>
      <c r="C273" s="44"/>
      <c r="F273" s="15"/>
    </row>
    <row r="274" spans="1:6" s="14" customFormat="1" ht="12.75">
      <c r="A274" s="13"/>
      <c r="B274" s="21"/>
      <c r="C274" s="44"/>
      <c r="F274" s="15"/>
    </row>
    <row r="275" spans="1:6" s="14" customFormat="1" ht="12.75">
      <c r="A275" s="13"/>
      <c r="B275" s="21"/>
      <c r="C275" s="44"/>
      <c r="F275" s="15"/>
    </row>
    <row r="276" spans="1:6" s="14" customFormat="1" ht="12.75">
      <c r="A276" s="13"/>
      <c r="B276" s="24"/>
      <c r="C276" s="44"/>
      <c r="F276" s="15"/>
    </row>
    <row r="277" spans="1:6" s="14" customFormat="1" ht="12.75">
      <c r="A277" s="13"/>
      <c r="B277" s="24"/>
      <c r="C277" s="44"/>
      <c r="F277" s="15"/>
    </row>
    <row r="278" spans="1:6" s="14" customFormat="1" ht="12.75">
      <c r="A278" s="13"/>
      <c r="B278" s="24"/>
      <c r="C278" s="44"/>
      <c r="F278" s="15"/>
    </row>
    <row r="279" spans="1:6" s="14" customFormat="1" ht="12.75">
      <c r="A279" s="13"/>
      <c r="B279" s="22"/>
      <c r="C279" s="44"/>
      <c r="F279" s="15"/>
    </row>
    <row r="280" spans="1:6" s="14" customFormat="1" ht="12.75">
      <c r="A280" s="13"/>
      <c r="B280" s="21"/>
      <c r="C280" s="47"/>
      <c r="F280" s="15"/>
    </row>
    <row r="281" spans="1:6" s="14" customFormat="1" ht="65.25" customHeight="1">
      <c r="A281" s="13"/>
      <c r="B281" s="24"/>
      <c r="C281" s="44"/>
      <c r="F281" s="15"/>
    </row>
    <row r="282" spans="1:6" s="14" customFormat="1" ht="39.75" customHeight="1">
      <c r="A282" s="13"/>
      <c r="B282" s="24"/>
      <c r="C282" s="44"/>
      <c r="F282" s="15"/>
    </row>
    <row r="283" spans="1:6" s="14" customFormat="1" ht="12.75">
      <c r="A283" s="13"/>
      <c r="B283" s="24"/>
      <c r="C283" s="44"/>
      <c r="F283" s="15"/>
    </row>
    <row r="284" spans="1:6" s="14" customFormat="1" ht="12.75">
      <c r="A284" s="13"/>
      <c r="B284" s="24"/>
      <c r="C284" s="44"/>
      <c r="F284" s="15"/>
    </row>
    <row r="285" spans="1:6" s="14" customFormat="1" ht="12.75">
      <c r="A285" s="13"/>
      <c r="B285" s="24"/>
      <c r="C285" s="44"/>
      <c r="F285" s="15"/>
    </row>
    <row r="286" spans="1:6" s="14" customFormat="1" ht="12.75">
      <c r="A286" s="13"/>
      <c r="B286" s="24"/>
      <c r="C286" s="44"/>
      <c r="F286" s="15"/>
    </row>
    <row r="287" spans="1:6" s="14" customFormat="1" ht="12.75">
      <c r="A287" s="13"/>
      <c r="B287" s="24"/>
      <c r="C287" s="44"/>
      <c r="F287" s="15"/>
    </row>
    <row r="288" spans="1:6" s="14" customFormat="1" ht="12.75">
      <c r="A288" s="13"/>
      <c r="B288" s="24"/>
      <c r="C288" s="44"/>
      <c r="F288" s="15"/>
    </row>
    <row r="289" spans="1:6" s="14" customFormat="1" ht="12.75">
      <c r="A289" s="13"/>
      <c r="B289" s="24"/>
      <c r="C289" s="44"/>
      <c r="F289" s="15"/>
    </row>
    <row r="290" spans="1:6" s="14" customFormat="1" ht="12.75">
      <c r="A290" s="13"/>
      <c r="B290" s="24"/>
      <c r="C290" s="44"/>
      <c r="F290" s="15"/>
    </row>
    <row r="291" spans="1:6" s="14" customFormat="1" ht="12.75">
      <c r="A291" s="13"/>
      <c r="B291" s="24"/>
      <c r="C291" s="44"/>
      <c r="F291" s="15"/>
    </row>
    <row r="292" spans="1:6" s="14" customFormat="1" ht="12.75">
      <c r="A292" s="13"/>
      <c r="B292" s="24"/>
      <c r="C292" s="44"/>
      <c r="F292" s="15"/>
    </row>
    <row r="293" spans="1:6" s="14" customFormat="1" ht="12.75">
      <c r="A293" s="13"/>
      <c r="B293" s="24"/>
      <c r="C293" s="44"/>
      <c r="F293" s="15"/>
    </row>
    <row r="294" spans="1:6" s="14" customFormat="1" ht="12.75">
      <c r="A294" s="13"/>
      <c r="B294" s="25"/>
      <c r="C294" s="44"/>
      <c r="F294" s="15"/>
    </row>
    <row r="295" spans="1:6" s="14" customFormat="1" ht="12.75">
      <c r="A295" s="13"/>
      <c r="B295" s="24"/>
      <c r="C295" s="44"/>
      <c r="F295" s="15"/>
    </row>
    <row r="296" spans="1:6" s="14" customFormat="1" ht="12.75">
      <c r="A296" s="13"/>
      <c r="B296" s="18"/>
      <c r="C296" s="44"/>
      <c r="F296" s="15"/>
    </row>
    <row r="297" spans="1:6" s="14" customFormat="1" ht="12.75">
      <c r="A297" s="13"/>
      <c r="B297" s="18"/>
      <c r="C297" s="44"/>
      <c r="F297" s="15"/>
    </row>
    <row r="298" spans="1:6" s="14" customFormat="1" ht="12.75">
      <c r="A298" s="13"/>
      <c r="B298" s="18"/>
      <c r="C298" s="46"/>
      <c r="F298" s="15"/>
    </row>
    <row r="299" spans="1:6" s="14" customFormat="1" ht="12.75">
      <c r="A299" s="13"/>
      <c r="B299" s="18"/>
      <c r="C299" s="46"/>
      <c r="F299" s="15"/>
    </row>
    <row r="300" spans="1:6" s="14" customFormat="1" ht="12.75">
      <c r="A300" s="13"/>
      <c r="B300" s="16"/>
      <c r="C300" s="46"/>
      <c r="F300" s="15"/>
    </row>
    <row r="301" spans="1:6" s="14" customFormat="1" ht="12.75">
      <c r="A301" s="13"/>
      <c r="B301" s="24"/>
      <c r="C301" s="44"/>
      <c r="F301" s="15"/>
    </row>
    <row r="302" spans="1:6" s="14" customFormat="1" ht="12.75">
      <c r="A302" s="13"/>
      <c r="B302" s="24"/>
      <c r="C302" s="44"/>
      <c r="F302" s="15"/>
    </row>
    <row r="303" spans="1:6" s="14" customFormat="1" ht="12.75">
      <c r="A303" s="13"/>
      <c r="B303" s="24"/>
      <c r="C303" s="44"/>
      <c r="F303" s="15"/>
    </row>
    <row r="304" spans="1:6" s="14" customFormat="1" ht="12.75">
      <c r="A304" s="13"/>
      <c r="B304" s="24"/>
      <c r="C304" s="44"/>
      <c r="F304" s="15"/>
    </row>
    <row r="305" spans="1:6" s="14" customFormat="1" ht="12.75">
      <c r="A305" s="13"/>
      <c r="B305" s="26"/>
      <c r="C305" s="44"/>
      <c r="F305" s="15"/>
    </row>
    <row r="306" spans="1:6" s="14" customFormat="1" ht="12.75">
      <c r="A306" s="13"/>
      <c r="B306" s="26"/>
      <c r="C306" s="48"/>
      <c r="F306" s="15"/>
    </row>
    <row r="307" spans="1:6" s="14" customFormat="1" ht="12.75">
      <c r="A307" s="13"/>
      <c r="B307" s="27"/>
      <c r="C307" s="48"/>
      <c r="F307" s="15"/>
    </row>
    <row r="308" spans="1:6" s="14" customFormat="1" ht="12.75">
      <c r="A308" s="13"/>
      <c r="B308" s="26"/>
      <c r="C308" s="48"/>
      <c r="F308" s="15"/>
    </row>
    <row r="309" spans="1:6" s="14" customFormat="1" ht="12.75">
      <c r="A309" s="13"/>
      <c r="B309" s="26"/>
      <c r="C309" s="48"/>
      <c r="F309" s="15"/>
    </row>
    <row r="310" spans="1:6" s="14" customFormat="1" ht="12.75">
      <c r="A310" s="13"/>
      <c r="B310" s="26"/>
      <c r="C310" s="48"/>
      <c r="F310" s="15"/>
    </row>
    <row r="311" spans="1:6" s="14" customFormat="1" ht="12.75">
      <c r="A311" s="13"/>
      <c r="B311" s="26"/>
      <c r="C311" s="48"/>
      <c r="F311" s="15"/>
    </row>
    <row r="312" spans="1:6" s="14" customFormat="1" ht="12.75">
      <c r="A312" s="13"/>
      <c r="B312" s="26"/>
      <c r="C312" s="48"/>
      <c r="F312" s="15"/>
    </row>
    <row r="313" spans="1:6" s="14" customFormat="1" ht="12.75">
      <c r="A313" s="13"/>
      <c r="B313" s="26"/>
      <c r="C313" s="48"/>
      <c r="F313" s="15"/>
    </row>
    <row r="314" spans="1:6" s="14" customFormat="1" ht="12.75">
      <c r="A314" s="13"/>
      <c r="B314" s="26"/>
      <c r="C314" s="48"/>
      <c r="F314" s="15"/>
    </row>
    <row r="315" spans="1:6" s="14" customFormat="1" ht="12.75">
      <c r="A315" s="13"/>
      <c r="B315" s="26"/>
      <c r="C315" s="48"/>
      <c r="F315" s="15"/>
    </row>
    <row r="316" spans="1:6" s="14" customFormat="1" ht="12.75">
      <c r="A316" s="13"/>
      <c r="B316" s="26"/>
      <c r="C316" s="48"/>
      <c r="F316" s="15"/>
    </row>
    <row r="317" spans="1:6" s="14" customFormat="1" ht="12.75">
      <c r="A317" s="13"/>
      <c r="B317" s="26"/>
      <c r="C317" s="48"/>
      <c r="F317" s="15"/>
    </row>
    <row r="318" spans="1:6" s="14" customFormat="1" ht="12.75">
      <c r="A318" s="13"/>
      <c r="B318" s="26"/>
      <c r="C318" s="48"/>
      <c r="F318" s="15"/>
    </row>
    <row r="319" spans="1:6" s="14" customFormat="1" ht="12.75">
      <c r="A319" s="13"/>
      <c r="B319" s="26"/>
      <c r="C319" s="48"/>
      <c r="F319" s="15"/>
    </row>
    <row r="320" spans="1:6" s="14" customFormat="1" ht="12.75">
      <c r="A320" s="13"/>
      <c r="B320" s="26"/>
      <c r="C320" s="48"/>
      <c r="F320" s="15"/>
    </row>
    <row r="321" spans="1:6" s="14" customFormat="1" ht="12.75">
      <c r="A321" s="13"/>
      <c r="B321" s="26"/>
      <c r="C321" s="48"/>
      <c r="F321" s="15"/>
    </row>
    <row r="322" spans="1:6" s="14" customFormat="1" ht="12.75">
      <c r="A322" s="13"/>
      <c r="B322" s="26"/>
      <c r="C322" s="48"/>
      <c r="F322" s="15"/>
    </row>
    <row r="323" spans="1:6" s="14" customFormat="1" ht="12.75">
      <c r="A323" s="13"/>
      <c r="B323" s="26"/>
      <c r="C323" s="48"/>
      <c r="F323" s="15"/>
    </row>
    <row r="324" spans="1:6" s="14" customFormat="1" ht="12.75">
      <c r="A324" s="13"/>
      <c r="B324" s="26"/>
      <c r="C324" s="48"/>
      <c r="F324" s="15"/>
    </row>
    <row r="325" spans="1:6" s="14" customFormat="1" ht="12.75">
      <c r="A325" s="13"/>
      <c r="B325" s="26"/>
      <c r="C325" s="48"/>
      <c r="F325" s="15"/>
    </row>
    <row r="326" spans="1:6" s="14" customFormat="1" ht="12.75">
      <c r="A326" s="13"/>
      <c r="B326" s="26"/>
      <c r="C326" s="48"/>
      <c r="F326" s="15"/>
    </row>
    <row r="327" spans="1:6" s="14" customFormat="1" ht="12.75">
      <c r="A327" s="13"/>
      <c r="B327" s="26"/>
      <c r="C327" s="48"/>
      <c r="F327" s="15"/>
    </row>
    <row r="328" spans="1:6" s="14" customFormat="1" ht="12.75">
      <c r="A328" s="13"/>
      <c r="B328" s="26"/>
      <c r="C328" s="48"/>
      <c r="F328" s="15"/>
    </row>
    <row r="329" spans="1:6" s="14" customFormat="1" ht="12.75">
      <c r="A329" s="13"/>
      <c r="B329" s="26"/>
      <c r="C329" s="48"/>
      <c r="F329" s="15"/>
    </row>
    <row r="330" spans="1:6" s="14" customFormat="1" ht="12.75">
      <c r="A330" s="13"/>
      <c r="B330" s="26"/>
      <c r="C330" s="48"/>
      <c r="F330" s="15"/>
    </row>
    <row r="331" spans="1:6" s="14" customFormat="1" ht="12.75">
      <c r="A331" s="13"/>
      <c r="B331" s="26"/>
      <c r="C331" s="48"/>
      <c r="F331" s="15"/>
    </row>
    <row r="332" spans="1:6" s="14" customFormat="1" ht="12.75">
      <c r="A332" s="13"/>
      <c r="B332" s="28"/>
      <c r="C332" s="49"/>
      <c r="F332" s="15"/>
    </row>
    <row r="333" spans="1:6" s="14" customFormat="1" ht="12.75">
      <c r="A333" s="13"/>
      <c r="B333" s="26"/>
      <c r="C333" s="48"/>
      <c r="F333" s="15"/>
    </row>
    <row r="334" spans="1:6" s="14" customFormat="1" ht="12.75">
      <c r="A334" s="13"/>
      <c r="B334" s="26"/>
      <c r="C334" s="48"/>
      <c r="F334" s="15"/>
    </row>
    <row r="335" spans="1:6" s="14" customFormat="1" ht="12.75">
      <c r="A335" s="13"/>
      <c r="B335" s="26"/>
      <c r="C335" s="48"/>
      <c r="F335" s="15"/>
    </row>
    <row r="336" spans="1:6" s="14" customFormat="1" ht="12.75">
      <c r="A336" s="13"/>
      <c r="B336" s="26"/>
      <c r="C336" s="48"/>
      <c r="F336" s="15"/>
    </row>
    <row r="337" spans="1:6" s="14" customFormat="1" ht="12.75">
      <c r="A337" s="13"/>
      <c r="B337" s="26"/>
      <c r="C337" s="48"/>
      <c r="F337" s="15"/>
    </row>
    <row r="338" spans="1:6" s="14" customFormat="1" ht="12.75">
      <c r="A338" s="13"/>
      <c r="B338" s="26"/>
      <c r="C338" s="48"/>
      <c r="F338" s="15"/>
    </row>
    <row r="339" spans="1:6" s="14" customFormat="1" ht="12.75">
      <c r="A339" s="13"/>
      <c r="B339" s="26"/>
      <c r="C339" s="48"/>
      <c r="F339" s="15"/>
    </row>
    <row r="340" spans="1:6" s="14" customFormat="1" ht="12.75">
      <c r="A340" s="13"/>
      <c r="B340" s="26"/>
      <c r="C340" s="48"/>
      <c r="F340" s="15"/>
    </row>
    <row r="341" spans="1:6" s="14" customFormat="1" ht="12.75">
      <c r="A341" s="13"/>
      <c r="B341" s="26"/>
      <c r="C341" s="48"/>
      <c r="F341" s="15"/>
    </row>
    <row r="342" spans="1:6" s="14" customFormat="1" ht="12.75">
      <c r="A342" s="13"/>
      <c r="B342" s="26"/>
      <c r="C342" s="48"/>
      <c r="F342" s="15"/>
    </row>
    <row r="343" spans="1:6" s="14" customFormat="1" ht="12.75">
      <c r="A343" s="13"/>
      <c r="B343" s="26"/>
      <c r="C343" s="48"/>
      <c r="F343" s="15"/>
    </row>
    <row r="344" spans="1:6" s="14" customFormat="1" ht="12.75">
      <c r="A344" s="13"/>
      <c r="B344" s="26"/>
      <c r="C344" s="48"/>
      <c r="F344" s="15"/>
    </row>
    <row r="345" spans="1:6" s="14" customFormat="1" ht="12.75">
      <c r="A345" s="13"/>
      <c r="B345" s="26"/>
      <c r="C345" s="48"/>
      <c r="F345" s="15"/>
    </row>
    <row r="346" spans="1:6" s="14" customFormat="1" ht="12.75">
      <c r="A346" s="13"/>
      <c r="B346" s="26"/>
      <c r="C346" s="48"/>
      <c r="F346" s="15"/>
    </row>
    <row r="347" spans="1:6" s="14" customFormat="1" ht="12.75">
      <c r="A347" s="13"/>
      <c r="B347" s="26"/>
      <c r="C347" s="48"/>
      <c r="F347" s="15"/>
    </row>
    <row r="348" spans="1:6" s="14" customFormat="1" ht="12.75">
      <c r="A348" s="13"/>
      <c r="B348" s="29"/>
      <c r="C348" s="44"/>
      <c r="F348" s="15"/>
    </row>
    <row r="349" spans="1:6" s="14" customFormat="1" ht="12.75">
      <c r="A349" s="13"/>
      <c r="B349" s="18"/>
      <c r="C349" s="46"/>
      <c r="F349" s="15"/>
    </row>
    <row r="350" spans="1:6" s="14" customFormat="1" ht="12.75">
      <c r="A350" s="13"/>
      <c r="B350" s="18"/>
      <c r="C350" s="50"/>
      <c r="F350" s="15"/>
    </row>
    <row r="351" spans="1:6" s="14" customFormat="1" ht="12.75">
      <c r="A351" s="13"/>
      <c r="B351" s="18"/>
      <c r="C351" s="50"/>
      <c r="F351" s="15"/>
    </row>
    <row r="352" spans="1:6" s="14" customFormat="1" ht="12.75">
      <c r="A352" s="13"/>
      <c r="B352" s="18"/>
      <c r="C352" s="50"/>
      <c r="F352" s="15"/>
    </row>
    <row r="353" spans="1:6" s="14" customFormat="1" ht="12.75">
      <c r="A353" s="13"/>
      <c r="B353" s="18"/>
      <c r="C353" s="50"/>
      <c r="F353" s="15"/>
    </row>
    <row r="354" spans="1:6" s="14" customFormat="1" ht="12.75">
      <c r="A354" s="13"/>
      <c r="B354" s="19"/>
      <c r="C354" s="50"/>
      <c r="F354" s="15"/>
    </row>
    <row r="355" spans="1:6" s="14" customFormat="1" ht="12.75">
      <c r="A355" s="13"/>
      <c r="B355" s="20"/>
      <c r="C355" s="51"/>
      <c r="F355" s="15"/>
    </row>
    <row r="356" spans="1:6" s="14" customFormat="1" ht="12.75">
      <c r="A356" s="13"/>
      <c r="B356" s="18"/>
      <c r="C356" s="50"/>
      <c r="F356" s="15"/>
    </row>
    <row r="357" spans="1:6" s="14" customFormat="1" ht="12.75">
      <c r="A357" s="13"/>
      <c r="B357" s="18"/>
      <c r="C357" s="50"/>
      <c r="F357" s="15"/>
    </row>
    <row r="358" spans="1:6" s="14" customFormat="1" ht="12.75">
      <c r="A358" s="13"/>
      <c r="B358" s="18"/>
      <c r="C358" s="50"/>
      <c r="F358" s="15"/>
    </row>
    <row r="359" spans="1:6" s="14" customFormat="1" ht="12.75">
      <c r="A359" s="13"/>
      <c r="B359" s="20"/>
      <c r="C359" s="51"/>
      <c r="F359" s="15"/>
    </row>
    <row r="360" spans="1:6" s="14" customFormat="1" ht="12.75">
      <c r="A360" s="13"/>
      <c r="B360" s="18"/>
      <c r="C360" s="50"/>
      <c r="F360" s="15"/>
    </row>
    <row r="361" spans="1:6" s="14" customFormat="1" ht="12.75">
      <c r="A361" s="13"/>
      <c r="B361" s="18"/>
      <c r="C361" s="50"/>
      <c r="F361" s="15"/>
    </row>
    <row r="362" spans="1:6" s="14" customFormat="1" ht="12.75">
      <c r="A362" s="13"/>
      <c r="B362" s="18"/>
      <c r="C362" s="50"/>
      <c r="F362" s="15"/>
    </row>
    <row r="363" spans="1:6" s="14" customFormat="1" ht="12.75">
      <c r="A363" s="13"/>
      <c r="B363" s="18"/>
      <c r="C363" s="50"/>
      <c r="F363" s="15"/>
    </row>
    <row r="364" spans="1:6" s="14" customFormat="1" ht="12.75">
      <c r="A364" s="13"/>
      <c r="B364" s="18"/>
      <c r="C364" s="50"/>
      <c r="F364" s="15"/>
    </row>
    <row r="365" spans="1:6" s="14" customFormat="1" ht="12.75">
      <c r="A365" s="13"/>
      <c r="B365" s="18"/>
      <c r="C365" s="50"/>
      <c r="F365" s="15"/>
    </row>
    <row r="366" spans="1:6" s="14" customFormat="1" ht="12.75">
      <c r="A366" s="13"/>
      <c r="B366" s="18"/>
      <c r="C366" s="50"/>
      <c r="F366" s="15"/>
    </row>
    <row r="367" spans="1:6" s="14" customFormat="1" ht="12.75">
      <c r="A367" s="13"/>
      <c r="B367" s="18"/>
      <c r="C367" s="50"/>
      <c r="F367" s="15"/>
    </row>
    <row r="368" spans="1:6" s="14" customFormat="1" ht="12.75">
      <c r="A368" s="13"/>
      <c r="B368" s="18"/>
      <c r="C368" s="50"/>
      <c r="F368" s="15"/>
    </row>
    <row r="369" spans="1:6" s="14" customFormat="1" ht="12.75">
      <c r="A369" s="13"/>
      <c r="B369" s="18"/>
      <c r="C369" s="50"/>
      <c r="F369" s="15"/>
    </row>
    <row r="370" spans="1:6" s="14" customFormat="1" ht="12.75">
      <c r="A370" s="13"/>
      <c r="B370" s="18"/>
      <c r="C370" s="50"/>
      <c r="F370" s="15"/>
    </row>
    <row r="371" spans="1:6" s="14" customFormat="1" ht="12.75">
      <c r="A371" s="13"/>
      <c r="B371" s="18"/>
      <c r="C371" s="50"/>
      <c r="F371" s="15"/>
    </row>
    <row r="372" spans="1:6" s="14" customFormat="1" ht="12.75">
      <c r="A372" s="13"/>
      <c r="B372" s="18"/>
      <c r="C372" s="50"/>
      <c r="F372" s="15"/>
    </row>
    <row r="373" spans="1:6" s="14" customFormat="1" ht="12.75">
      <c r="A373" s="13"/>
      <c r="B373" s="18"/>
      <c r="C373" s="50"/>
      <c r="F373" s="15"/>
    </row>
    <row r="374" spans="1:6" s="14" customFormat="1" ht="12.75">
      <c r="A374" s="13"/>
      <c r="B374" s="20"/>
      <c r="C374" s="51"/>
      <c r="F374" s="15"/>
    </row>
    <row r="375" spans="1:6" s="14" customFormat="1" ht="12.75">
      <c r="A375" s="13"/>
      <c r="B375" s="18"/>
      <c r="C375" s="50"/>
      <c r="F375" s="15"/>
    </row>
    <row r="376" spans="1:6" s="14" customFormat="1" ht="12.75">
      <c r="A376" s="13"/>
      <c r="B376" s="20"/>
      <c r="C376" s="49"/>
      <c r="F376" s="15"/>
    </row>
    <row r="377" spans="1:6" s="14" customFormat="1" ht="12.75">
      <c r="A377" s="13"/>
      <c r="B377" s="18"/>
      <c r="C377" s="50"/>
      <c r="F377" s="15"/>
    </row>
    <row r="378" spans="1:6" s="14" customFormat="1" ht="12.75">
      <c r="A378" s="13"/>
      <c r="B378" s="18"/>
      <c r="C378" s="50"/>
      <c r="F378" s="15"/>
    </row>
    <row r="379" spans="1:6" s="14" customFormat="1" ht="12.75">
      <c r="A379" s="13"/>
      <c r="B379" s="18"/>
      <c r="C379" s="50"/>
      <c r="F379" s="15"/>
    </row>
    <row r="380" spans="1:6" s="14" customFormat="1" ht="12.75">
      <c r="A380" s="13"/>
      <c r="B380" s="20"/>
      <c r="C380" s="49"/>
      <c r="F380" s="15"/>
    </row>
    <row r="381" spans="1:6" s="14" customFormat="1" ht="12.75">
      <c r="A381" s="13"/>
      <c r="B381" s="18"/>
      <c r="C381" s="50"/>
      <c r="F381" s="15"/>
    </row>
    <row r="382" spans="1:6" s="14" customFormat="1" ht="12.75">
      <c r="A382" s="13"/>
      <c r="B382" s="20"/>
      <c r="C382" s="51"/>
      <c r="F382" s="15"/>
    </row>
    <row r="383" spans="1:6" s="14" customFormat="1" ht="12.75">
      <c r="A383" s="13"/>
      <c r="B383" s="18"/>
      <c r="C383" s="50"/>
      <c r="F383" s="15"/>
    </row>
    <row r="384" spans="1:6" s="14" customFormat="1" ht="12.75">
      <c r="A384" s="13"/>
      <c r="B384" s="18"/>
      <c r="C384" s="50"/>
      <c r="F384" s="15"/>
    </row>
    <row r="385" spans="1:6" s="14" customFormat="1" ht="12.75">
      <c r="A385" s="13"/>
      <c r="B385" s="18"/>
      <c r="C385" s="50"/>
      <c r="F385" s="15"/>
    </row>
    <row r="386" spans="1:6" s="14" customFormat="1" ht="12.75">
      <c r="A386" s="13"/>
      <c r="B386" s="20"/>
      <c r="C386" s="51"/>
      <c r="F386" s="15"/>
    </row>
    <row r="387" spans="1:6" s="14" customFormat="1" ht="12.75">
      <c r="A387" s="13"/>
      <c r="B387" s="18"/>
      <c r="C387" s="50"/>
      <c r="F387" s="15"/>
    </row>
    <row r="388" spans="1:3" s="14" customFormat="1" ht="12.75">
      <c r="A388" s="13"/>
      <c r="B388" s="18"/>
      <c r="C388" s="50"/>
    </row>
    <row r="389" spans="1:3" s="14" customFormat="1" ht="14.25">
      <c r="A389" s="13"/>
      <c r="B389" s="30"/>
      <c r="C389" s="50"/>
    </row>
    <row r="390" spans="1:3" s="14" customFormat="1" ht="12.75">
      <c r="A390" s="13"/>
      <c r="B390" s="19"/>
      <c r="C390" s="50"/>
    </row>
    <row r="391" spans="1:5" s="14" customFormat="1" ht="12.75">
      <c r="A391" s="13"/>
      <c r="B391" s="20"/>
      <c r="C391" s="51"/>
      <c r="E391" s="15"/>
    </row>
    <row r="392" spans="1:5" s="14" customFormat="1" ht="12.75">
      <c r="A392" s="13"/>
      <c r="B392" s="19"/>
      <c r="C392" s="51"/>
      <c r="E392" s="15"/>
    </row>
    <row r="393" spans="1:5" s="14" customFormat="1" ht="12.75">
      <c r="A393" s="13"/>
      <c r="B393" s="18"/>
      <c r="C393" s="50"/>
      <c r="E393" s="15"/>
    </row>
    <row r="394" spans="1:5" s="14" customFormat="1" ht="12.75">
      <c r="A394" s="13"/>
      <c r="B394" s="18"/>
      <c r="C394" s="50"/>
      <c r="E394" s="15"/>
    </row>
    <row r="395" spans="1:5" s="14" customFormat="1" ht="12.75">
      <c r="A395" s="13"/>
      <c r="B395" s="18"/>
      <c r="C395" s="50"/>
      <c r="E395" s="15"/>
    </row>
    <row r="396" spans="1:5" s="14" customFormat="1" ht="12.75">
      <c r="A396" s="13"/>
      <c r="B396" s="18"/>
      <c r="C396" s="50"/>
      <c r="E396" s="15"/>
    </row>
    <row r="397" spans="1:5" s="14" customFormat="1" ht="12.75">
      <c r="A397" s="13"/>
      <c r="B397" s="18"/>
      <c r="C397" s="50"/>
      <c r="E397" s="15"/>
    </row>
    <row r="398" spans="1:5" s="14" customFormat="1" ht="12.75">
      <c r="A398" s="13"/>
      <c r="B398" s="18"/>
      <c r="C398" s="50"/>
      <c r="E398" s="15"/>
    </row>
    <row r="399" spans="1:5" s="14" customFormat="1" ht="12.75">
      <c r="A399" s="13"/>
      <c r="B399" s="18"/>
      <c r="C399" s="50"/>
      <c r="E399" s="15"/>
    </row>
    <row r="400" spans="1:5" s="14" customFormat="1" ht="12.75">
      <c r="A400" s="13"/>
      <c r="B400" s="18"/>
      <c r="C400" s="50"/>
      <c r="E400" s="15"/>
    </row>
    <row r="401" spans="1:5" s="14" customFormat="1" ht="12.75">
      <c r="A401" s="13"/>
      <c r="B401" s="18"/>
      <c r="C401" s="50"/>
      <c r="E401" s="15"/>
    </row>
    <row r="402" spans="1:5" s="14" customFormat="1" ht="12.75">
      <c r="A402" s="13"/>
      <c r="B402" s="18"/>
      <c r="C402" s="50"/>
      <c r="E402" s="15"/>
    </row>
    <row r="403" spans="1:5" s="14" customFormat="1" ht="12.75">
      <c r="A403" s="13"/>
      <c r="B403" s="18"/>
      <c r="C403" s="50"/>
      <c r="E403" s="15"/>
    </row>
    <row r="404" spans="1:5" s="14" customFormat="1" ht="12.75">
      <c r="A404" s="13"/>
      <c r="B404" s="18"/>
      <c r="C404" s="50"/>
      <c r="E404" s="15"/>
    </row>
    <row r="405" spans="1:5" s="14" customFormat="1" ht="12.75">
      <c r="A405" s="13"/>
      <c r="B405" s="18"/>
      <c r="C405" s="50"/>
      <c r="E405" s="15"/>
    </row>
    <row r="406" spans="1:5" s="14" customFormat="1" ht="12.75">
      <c r="A406" s="13"/>
      <c r="B406" s="18"/>
      <c r="C406" s="50"/>
      <c r="E406" s="15"/>
    </row>
    <row r="407" spans="1:5" s="14" customFormat="1" ht="12.75">
      <c r="A407" s="13"/>
      <c r="B407" s="18"/>
      <c r="C407" s="50"/>
      <c r="E407" s="15"/>
    </row>
    <row r="408" spans="1:5" s="14" customFormat="1" ht="12.75">
      <c r="A408" s="13"/>
      <c r="B408" s="18"/>
      <c r="C408" s="50"/>
      <c r="E408" s="15"/>
    </row>
    <row r="409" spans="1:5" s="14" customFormat="1" ht="12.75">
      <c r="A409" s="13"/>
      <c r="B409" s="19"/>
      <c r="C409" s="50"/>
      <c r="E409" s="15"/>
    </row>
    <row r="410" spans="1:5" s="14" customFormat="1" ht="12.75">
      <c r="A410" s="13"/>
      <c r="B410" s="18"/>
      <c r="C410" s="50"/>
      <c r="E410" s="15"/>
    </row>
    <row r="411" spans="1:5" s="14" customFormat="1" ht="12.75">
      <c r="A411" s="13"/>
      <c r="B411" s="18"/>
      <c r="C411" s="50"/>
      <c r="E411" s="15"/>
    </row>
    <row r="412" spans="1:5" s="14" customFormat="1" ht="12.75">
      <c r="A412" s="13"/>
      <c r="B412" s="18"/>
      <c r="C412" s="50"/>
      <c r="E412" s="15"/>
    </row>
    <row r="413" spans="1:5" s="14" customFormat="1" ht="12.75">
      <c r="A413" s="13"/>
      <c r="B413" s="18"/>
      <c r="C413" s="50"/>
      <c r="E413" s="15"/>
    </row>
    <row r="414" spans="1:5" s="14" customFormat="1" ht="12.75">
      <c r="A414" s="13"/>
      <c r="B414" s="18"/>
      <c r="C414" s="50"/>
      <c r="E414" s="15"/>
    </row>
    <row r="415" spans="1:5" s="14" customFormat="1" ht="12.75">
      <c r="A415" s="13"/>
      <c r="B415" s="18"/>
      <c r="C415" s="50"/>
      <c r="E415" s="15"/>
    </row>
    <row r="416" spans="1:5" s="14" customFormat="1" ht="12.75">
      <c r="A416" s="13"/>
      <c r="B416" s="18"/>
      <c r="C416" s="50"/>
      <c r="E416" s="15"/>
    </row>
    <row r="417" spans="1:5" s="14" customFormat="1" ht="12.75">
      <c r="A417" s="13"/>
      <c r="B417" s="18"/>
      <c r="C417" s="50"/>
      <c r="E417" s="15"/>
    </row>
    <row r="418" spans="1:5" s="14" customFormat="1" ht="12.75">
      <c r="A418" s="13"/>
      <c r="B418" s="18"/>
      <c r="C418" s="50"/>
      <c r="E418" s="15"/>
    </row>
    <row r="419" spans="1:5" s="14" customFormat="1" ht="12.75">
      <c r="A419" s="13"/>
      <c r="B419" s="18"/>
      <c r="C419" s="50"/>
      <c r="E419" s="15"/>
    </row>
    <row r="420" spans="1:5" s="14" customFormat="1" ht="12.75">
      <c r="A420" s="13"/>
      <c r="B420" s="18"/>
      <c r="C420" s="50"/>
      <c r="E420" s="15"/>
    </row>
    <row r="421" spans="1:5" s="14" customFormat="1" ht="12.75">
      <c r="A421" s="13"/>
      <c r="B421" s="18"/>
      <c r="C421" s="50"/>
      <c r="E421" s="15"/>
    </row>
    <row r="422" spans="1:5" s="14" customFormat="1" ht="12.75">
      <c r="A422" s="13"/>
      <c r="B422" s="18"/>
      <c r="C422" s="50"/>
      <c r="E422" s="15"/>
    </row>
    <row r="423" spans="1:5" s="14" customFormat="1" ht="12.75">
      <c r="A423" s="13"/>
      <c r="B423" s="18"/>
      <c r="C423" s="50"/>
      <c r="E423" s="15"/>
    </row>
    <row r="424" spans="1:5" s="14" customFormat="1" ht="12.75">
      <c r="A424" s="13"/>
      <c r="B424" s="18"/>
      <c r="C424" s="50"/>
      <c r="E424" s="15"/>
    </row>
    <row r="425" spans="1:5" s="14" customFormat="1" ht="12.75">
      <c r="A425" s="13"/>
      <c r="B425" s="18"/>
      <c r="C425" s="50"/>
      <c r="E425" s="15"/>
    </row>
    <row r="426" spans="1:5" s="14" customFormat="1" ht="12.75">
      <c r="A426" s="13"/>
      <c r="B426" s="18"/>
      <c r="C426" s="50"/>
      <c r="E426" s="15"/>
    </row>
    <row r="427" spans="1:5" s="14" customFormat="1" ht="12.75">
      <c r="A427" s="13"/>
      <c r="B427" s="18"/>
      <c r="C427" s="50"/>
      <c r="E427" s="15"/>
    </row>
    <row r="428" spans="1:5" s="14" customFormat="1" ht="12.75">
      <c r="A428" s="13"/>
      <c r="B428" s="18"/>
      <c r="C428" s="50"/>
      <c r="E428" s="15"/>
    </row>
    <row r="429" spans="1:5" s="14" customFormat="1" ht="12.75">
      <c r="A429" s="13"/>
      <c r="B429" s="18"/>
      <c r="C429" s="50"/>
      <c r="E429" s="15"/>
    </row>
    <row r="430" spans="1:5" s="14" customFormat="1" ht="12.75">
      <c r="A430" s="13"/>
      <c r="B430" s="18"/>
      <c r="C430" s="50"/>
      <c r="E430" s="15"/>
    </row>
    <row r="431" spans="1:5" s="14" customFormat="1" ht="12.75">
      <c r="A431" s="13"/>
      <c r="B431" s="18"/>
      <c r="C431" s="50"/>
      <c r="E431" s="15"/>
    </row>
    <row r="432" spans="1:5" s="14" customFormat="1" ht="12.75">
      <c r="A432" s="13"/>
      <c r="B432" s="18"/>
      <c r="C432" s="50"/>
      <c r="E432" s="15"/>
    </row>
    <row r="433" spans="1:5" s="14" customFormat="1" ht="12.75">
      <c r="A433" s="13"/>
      <c r="B433" s="18"/>
      <c r="C433" s="50"/>
      <c r="E433" s="15"/>
    </row>
    <row r="434" spans="1:5" s="14" customFormat="1" ht="12.75">
      <c r="A434" s="13"/>
      <c r="B434" s="18"/>
      <c r="C434" s="50"/>
      <c r="E434" s="15"/>
    </row>
    <row r="435" spans="1:5" s="14" customFormat="1" ht="12.75">
      <c r="A435" s="13"/>
      <c r="B435" s="18"/>
      <c r="C435" s="50"/>
      <c r="E435" s="15"/>
    </row>
    <row r="436" spans="1:5" s="14" customFormat="1" ht="12.75">
      <c r="A436" s="13"/>
      <c r="B436" s="31"/>
      <c r="C436" s="50"/>
      <c r="E436" s="15"/>
    </row>
    <row r="437" spans="1:5" s="14" customFormat="1" ht="12.75">
      <c r="A437" s="13"/>
      <c r="B437" s="18"/>
      <c r="C437" s="50"/>
      <c r="E437" s="15"/>
    </row>
    <row r="438" spans="1:5" s="14" customFormat="1" ht="12.75">
      <c r="A438" s="13"/>
      <c r="B438" s="18"/>
      <c r="C438" s="50"/>
      <c r="E438" s="15"/>
    </row>
    <row r="439" spans="1:5" s="14" customFormat="1" ht="12.75">
      <c r="A439" s="13"/>
      <c r="B439" s="18"/>
      <c r="C439" s="50"/>
      <c r="E439" s="15"/>
    </row>
    <row r="440" spans="1:5" s="14" customFormat="1" ht="12.75">
      <c r="A440" s="13"/>
      <c r="B440" s="18"/>
      <c r="C440" s="50"/>
      <c r="E440" s="15"/>
    </row>
    <row r="441" spans="1:5" s="14" customFormat="1" ht="12.75">
      <c r="A441" s="13"/>
      <c r="B441" s="18"/>
      <c r="C441" s="50"/>
      <c r="E441" s="15"/>
    </row>
    <row r="442" spans="1:5" s="14" customFormat="1" ht="12.75">
      <c r="A442" s="13"/>
      <c r="B442" s="18"/>
      <c r="C442" s="50"/>
      <c r="E442" s="15"/>
    </row>
    <row r="443" spans="1:5" s="14" customFormat="1" ht="12.75">
      <c r="A443" s="13"/>
      <c r="B443" s="18"/>
      <c r="C443" s="50"/>
      <c r="E443" s="15"/>
    </row>
    <row r="444" spans="1:5" s="14" customFormat="1" ht="12.75">
      <c r="A444" s="13"/>
      <c r="B444" s="18"/>
      <c r="C444" s="50"/>
      <c r="E444" s="15"/>
    </row>
    <row r="445" spans="1:5" s="14" customFormat="1" ht="12.75">
      <c r="A445" s="13"/>
      <c r="B445" s="18"/>
      <c r="C445" s="50"/>
      <c r="E445" s="15"/>
    </row>
    <row r="446" spans="1:5" s="14" customFormat="1" ht="12.75">
      <c r="A446" s="13"/>
      <c r="B446" s="18"/>
      <c r="C446" s="50"/>
      <c r="E446" s="15"/>
    </row>
    <row r="447" spans="1:5" s="14" customFormat="1" ht="12.75">
      <c r="A447" s="13"/>
      <c r="B447" s="18"/>
      <c r="C447" s="50"/>
      <c r="E447" s="15"/>
    </row>
    <row r="448" spans="1:5" s="14" customFormat="1" ht="12.75">
      <c r="A448" s="13"/>
      <c r="B448" s="18"/>
      <c r="C448" s="50"/>
      <c r="E448" s="15"/>
    </row>
    <row r="449" spans="1:5" s="14" customFormat="1" ht="12.75">
      <c r="A449" s="13"/>
      <c r="B449" s="18"/>
      <c r="C449" s="50"/>
      <c r="E449" s="15"/>
    </row>
    <row r="450" spans="1:5" s="14" customFormat="1" ht="12.75">
      <c r="A450" s="13"/>
      <c r="B450" s="18"/>
      <c r="C450" s="50"/>
      <c r="E450" s="15"/>
    </row>
    <row r="451" spans="1:5" s="14" customFormat="1" ht="12.75">
      <c r="A451" s="13"/>
      <c r="B451" s="18"/>
      <c r="C451" s="50"/>
      <c r="E451" s="15"/>
    </row>
    <row r="452" spans="1:5" s="14" customFormat="1" ht="12.75">
      <c r="A452" s="13"/>
      <c r="B452" s="18"/>
      <c r="C452" s="50"/>
      <c r="E452" s="15"/>
    </row>
    <row r="453" spans="1:5" s="14" customFormat="1" ht="12.75">
      <c r="A453" s="13"/>
      <c r="B453" s="18"/>
      <c r="C453" s="50"/>
      <c r="E453" s="15"/>
    </row>
    <row r="454" spans="1:5" s="14" customFormat="1" ht="12.75">
      <c r="A454" s="13"/>
      <c r="B454" s="18"/>
      <c r="C454" s="50"/>
      <c r="E454" s="15"/>
    </row>
    <row r="455" spans="1:5" s="14" customFormat="1" ht="12.75">
      <c r="A455" s="13"/>
      <c r="B455" s="18"/>
      <c r="C455" s="50"/>
      <c r="E455" s="15"/>
    </row>
    <row r="456" spans="1:5" s="14" customFormat="1" ht="12.75">
      <c r="A456" s="13"/>
      <c r="B456" s="18"/>
      <c r="C456" s="50"/>
      <c r="E456" s="15"/>
    </row>
    <row r="457" spans="1:5" s="14" customFormat="1" ht="12.75">
      <c r="A457" s="13"/>
      <c r="B457" s="18"/>
      <c r="C457" s="50"/>
      <c r="E457" s="15"/>
    </row>
    <row r="458" spans="1:5" s="14" customFormat="1" ht="12.75">
      <c r="A458" s="13"/>
      <c r="B458" s="18"/>
      <c r="C458" s="50"/>
      <c r="E458" s="15"/>
    </row>
    <row r="459" spans="1:5" s="14" customFormat="1" ht="12.75">
      <c r="A459" s="13"/>
      <c r="B459" s="18"/>
      <c r="C459" s="50"/>
      <c r="E459" s="15"/>
    </row>
    <row r="460" spans="1:5" s="14" customFormat="1" ht="12.75">
      <c r="A460" s="13"/>
      <c r="B460" s="18"/>
      <c r="C460" s="50"/>
      <c r="E460" s="15"/>
    </row>
    <row r="461" spans="1:5" s="14" customFormat="1" ht="12.75">
      <c r="A461" s="13"/>
      <c r="B461" s="18"/>
      <c r="C461" s="50"/>
      <c r="E461" s="15"/>
    </row>
    <row r="462" spans="1:5" s="14" customFormat="1" ht="12.75">
      <c r="A462" s="13"/>
      <c r="B462" s="18"/>
      <c r="C462" s="50"/>
      <c r="E462" s="15"/>
    </row>
    <row r="463" spans="1:5" s="14" customFormat="1" ht="12.75">
      <c r="A463" s="13"/>
      <c r="B463" s="32"/>
      <c r="C463" s="49"/>
      <c r="E463" s="15"/>
    </row>
    <row r="464" spans="1:5" s="14" customFormat="1" ht="12.75">
      <c r="A464" s="13"/>
      <c r="B464" s="19"/>
      <c r="C464" s="50"/>
      <c r="E464" s="15"/>
    </row>
    <row r="465" spans="1:5" s="14" customFormat="1" ht="12.75">
      <c r="A465" s="13"/>
      <c r="B465" s="18"/>
      <c r="C465" s="50"/>
      <c r="E465" s="15"/>
    </row>
    <row r="466" spans="1:5" s="14" customFormat="1" ht="12.75">
      <c r="A466" s="13"/>
      <c r="B466" s="18"/>
      <c r="C466" s="50"/>
      <c r="E466" s="15"/>
    </row>
    <row r="467" spans="1:5" s="14" customFormat="1" ht="12.75">
      <c r="A467" s="13"/>
      <c r="B467" s="18"/>
      <c r="C467" s="50"/>
      <c r="E467" s="15"/>
    </row>
    <row r="468" spans="1:5" s="14" customFormat="1" ht="12.75">
      <c r="A468" s="13"/>
      <c r="B468" s="18"/>
      <c r="C468" s="50"/>
      <c r="E468" s="15"/>
    </row>
    <row r="469" spans="1:5" s="14" customFormat="1" ht="12.75">
      <c r="A469" s="13"/>
      <c r="B469" s="18"/>
      <c r="C469" s="50"/>
      <c r="E469" s="15"/>
    </row>
    <row r="470" spans="1:5" s="14" customFormat="1" ht="12.75">
      <c r="A470" s="13"/>
      <c r="B470" s="18"/>
      <c r="C470" s="50"/>
      <c r="E470" s="15"/>
    </row>
    <row r="471" spans="1:5" s="14" customFormat="1" ht="12.75">
      <c r="A471" s="13"/>
      <c r="B471" s="18"/>
      <c r="C471" s="50"/>
      <c r="E471" s="15"/>
    </row>
    <row r="472" spans="1:5" s="14" customFormat="1" ht="12.75">
      <c r="A472" s="13"/>
      <c r="B472" s="18"/>
      <c r="C472" s="50"/>
      <c r="E472" s="15"/>
    </row>
    <row r="473" spans="1:5" s="14" customFormat="1" ht="12.75">
      <c r="A473" s="13"/>
      <c r="B473" s="18"/>
      <c r="C473" s="50"/>
      <c r="E473" s="15"/>
    </row>
    <row r="474" spans="1:5" s="14" customFormat="1" ht="12.75">
      <c r="A474" s="13"/>
      <c r="B474" s="18"/>
      <c r="C474" s="50"/>
      <c r="E474" s="15"/>
    </row>
    <row r="475" spans="1:5" s="14" customFormat="1" ht="12.75">
      <c r="A475" s="13"/>
      <c r="B475" s="18"/>
      <c r="C475" s="50"/>
      <c r="E475" s="15"/>
    </row>
    <row r="476" spans="1:5" s="14" customFormat="1" ht="12.75">
      <c r="A476" s="13"/>
      <c r="B476" s="18"/>
      <c r="C476" s="50"/>
      <c r="E476" s="15"/>
    </row>
    <row r="477" spans="1:5" s="14" customFormat="1" ht="12.75">
      <c r="A477" s="13"/>
      <c r="B477" s="18"/>
      <c r="C477" s="50"/>
      <c r="E477" s="15"/>
    </row>
    <row r="478" spans="1:5" s="14" customFormat="1" ht="12.75">
      <c r="A478" s="13"/>
      <c r="B478" s="18"/>
      <c r="C478" s="50"/>
      <c r="E478" s="15"/>
    </row>
    <row r="479" spans="1:5" s="14" customFormat="1" ht="12.75">
      <c r="A479" s="13"/>
      <c r="B479" s="18"/>
      <c r="C479" s="50"/>
      <c r="E479" s="15"/>
    </row>
    <row r="480" spans="1:5" s="14" customFormat="1" ht="12.75">
      <c r="A480" s="13"/>
      <c r="B480" s="19"/>
      <c r="C480" s="50"/>
      <c r="E480" s="15"/>
    </row>
    <row r="481" spans="1:5" s="14" customFormat="1" ht="12.75">
      <c r="A481" s="13"/>
      <c r="B481" s="18"/>
      <c r="C481" s="50"/>
      <c r="E481" s="15"/>
    </row>
    <row r="482" spans="1:5" s="14" customFormat="1" ht="12.75">
      <c r="A482" s="13"/>
      <c r="B482" s="18"/>
      <c r="C482" s="50"/>
      <c r="E482" s="15"/>
    </row>
    <row r="483" spans="1:5" s="14" customFormat="1" ht="12.75">
      <c r="A483" s="13"/>
      <c r="B483" s="18"/>
      <c r="C483" s="50"/>
      <c r="E483" s="15"/>
    </row>
    <row r="484" spans="1:5" s="14" customFormat="1" ht="12.75">
      <c r="A484" s="13"/>
      <c r="B484" s="18"/>
      <c r="C484" s="50"/>
      <c r="E484" s="15"/>
    </row>
    <row r="485" spans="1:5" s="14" customFormat="1" ht="12.75">
      <c r="A485" s="13"/>
      <c r="B485" s="19"/>
      <c r="C485" s="50"/>
      <c r="E485" s="15"/>
    </row>
    <row r="486" spans="1:5" s="14" customFormat="1" ht="12.75">
      <c r="A486" s="13"/>
      <c r="B486" s="18"/>
      <c r="C486" s="50"/>
      <c r="E486" s="15"/>
    </row>
    <row r="487" spans="1:5" s="14" customFormat="1" ht="12.75">
      <c r="A487" s="13"/>
      <c r="B487" s="18"/>
      <c r="C487" s="50"/>
      <c r="E487" s="15"/>
    </row>
    <row r="488" spans="1:5" s="14" customFormat="1" ht="12.75">
      <c r="A488" s="13"/>
      <c r="B488" s="18"/>
      <c r="C488" s="50"/>
      <c r="E488" s="15"/>
    </row>
    <row r="489" spans="1:5" s="14" customFormat="1" ht="12.75">
      <c r="A489" s="13"/>
      <c r="B489" s="18"/>
      <c r="C489" s="50"/>
      <c r="E489" s="15"/>
    </row>
    <row r="490" spans="1:5" s="14" customFormat="1" ht="12.75">
      <c r="A490" s="13"/>
      <c r="B490" s="18"/>
      <c r="C490" s="50"/>
      <c r="E490" s="15"/>
    </row>
    <row r="491" spans="1:5" s="14" customFormat="1" ht="12.75">
      <c r="A491" s="13"/>
      <c r="B491" s="18"/>
      <c r="C491" s="50"/>
      <c r="E491" s="15"/>
    </row>
    <row r="492" spans="1:5" s="14" customFormat="1" ht="12.75">
      <c r="A492" s="13"/>
      <c r="B492" s="18"/>
      <c r="C492" s="50"/>
      <c r="E492" s="15"/>
    </row>
    <row r="493" spans="1:5" s="14" customFormat="1" ht="12.75">
      <c r="A493" s="13"/>
      <c r="B493" s="18"/>
      <c r="C493" s="50"/>
      <c r="E493" s="15"/>
    </row>
    <row r="494" spans="1:5" s="14" customFormat="1" ht="12.75">
      <c r="A494" s="13"/>
      <c r="B494" s="18"/>
      <c r="C494" s="50"/>
      <c r="E494" s="15"/>
    </row>
    <row r="495" spans="1:5" s="14" customFormat="1" ht="12.75">
      <c r="A495" s="13"/>
      <c r="B495" s="18"/>
      <c r="C495" s="50"/>
      <c r="E495" s="15"/>
    </row>
    <row r="496" spans="1:5" s="14" customFormat="1" ht="12.75">
      <c r="A496" s="13"/>
      <c r="B496" s="18"/>
      <c r="C496" s="50"/>
      <c r="E496" s="15"/>
    </row>
    <row r="497" spans="1:5" s="14" customFormat="1" ht="12.75">
      <c r="A497" s="13"/>
      <c r="B497" s="18"/>
      <c r="C497" s="50"/>
      <c r="E497" s="15"/>
    </row>
    <row r="498" spans="1:5" s="14" customFormat="1" ht="12.75">
      <c r="A498" s="13"/>
      <c r="B498" s="18"/>
      <c r="C498" s="48"/>
      <c r="E498" s="15"/>
    </row>
    <row r="499" spans="1:5" s="14" customFormat="1" ht="12.75">
      <c r="A499" s="13"/>
      <c r="B499" s="18"/>
      <c r="C499" s="50"/>
      <c r="E499" s="15"/>
    </row>
    <row r="500" spans="1:5" s="14" customFormat="1" ht="12.75">
      <c r="A500" s="13"/>
      <c r="B500" s="18"/>
      <c r="C500" s="50"/>
      <c r="E500" s="15"/>
    </row>
    <row r="501" spans="1:5" s="14" customFormat="1" ht="12.75">
      <c r="A501" s="13"/>
      <c r="B501" s="18"/>
      <c r="C501" s="50"/>
      <c r="E501" s="15"/>
    </row>
    <row r="502" spans="1:5" s="14" customFormat="1" ht="12.75">
      <c r="A502" s="13"/>
      <c r="B502" s="18"/>
      <c r="C502" s="50"/>
      <c r="E502" s="15"/>
    </row>
    <row r="503" spans="1:5" s="14" customFormat="1" ht="12.75">
      <c r="A503" s="13"/>
      <c r="B503" s="18"/>
      <c r="C503" s="50"/>
      <c r="E503" s="15"/>
    </row>
    <row r="504" spans="1:5" s="14" customFormat="1" ht="12.75">
      <c r="A504" s="13"/>
      <c r="B504" s="19"/>
      <c r="C504" s="50"/>
      <c r="E504" s="15"/>
    </row>
    <row r="505" spans="1:5" s="14" customFormat="1" ht="12.75">
      <c r="A505" s="13"/>
      <c r="B505" s="18"/>
      <c r="C505" s="50"/>
      <c r="E505" s="15"/>
    </row>
    <row r="506" spans="1:5" s="14" customFormat="1" ht="12.75">
      <c r="A506" s="13"/>
      <c r="B506" s="18"/>
      <c r="C506" s="50"/>
      <c r="E506" s="15"/>
    </row>
    <row r="507" spans="1:5" s="14" customFormat="1" ht="12.75">
      <c r="A507" s="13"/>
      <c r="B507" s="18"/>
      <c r="C507" s="50"/>
      <c r="E507" s="15"/>
    </row>
    <row r="508" spans="1:5" s="14" customFormat="1" ht="12.75">
      <c r="A508" s="13"/>
      <c r="B508" s="18"/>
      <c r="C508" s="50"/>
      <c r="E508" s="15"/>
    </row>
    <row r="509" spans="1:5" s="14" customFormat="1" ht="12.75">
      <c r="A509" s="13"/>
      <c r="B509" s="18"/>
      <c r="C509" s="50"/>
      <c r="E509" s="15"/>
    </row>
    <row r="510" spans="1:5" s="14" customFormat="1" ht="12.75">
      <c r="A510" s="13"/>
      <c r="B510" s="18"/>
      <c r="C510" s="50"/>
      <c r="E510" s="15"/>
    </row>
    <row r="511" spans="1:5" s="14" customFormat="1" ht="12.75">
      <c r="A511" s="13"/>
      <c r="B511" s="18"/>
      <c r="C511" s="50"/>
      <c r="E511" s="15"/>
    </row>
    <row r="512" spans="1:5" s="14" customFormat="1" ht="12.75">
      <c r="A512" s="13"/>
      <c r="B512" s="20"/>
      <c r="C512" s="51"/>
      <c r="E512" s="15"/>
    </row>
    <row r="513" spans="1:5" s="14" customFormat="1" ht="12.75">
      <c r="A513" s="13"/>
      <c r="B513" s="19"/>
      <c r="C513" s="50"/>
      <c r="E513" s="15"/>
    </row>
    <row r="514" spans="1:5" s="14" customFormat="1" ht="12.75">
      <c r="A514" s="13"/>
      <c r="B514" s="18"/>
      <c r="C514" s="50"/>
      <c r="E514" s="15"/>
    </row>
    <row r="515" spans="1:5" s="14" customFormat="1" ht="12.75">
      <c r="A515" s="13"/>
      <c r="B515" s="18"/>
      <c r="C515" s="50"/>
      <c r="E515" s="15"/>
    </row>
    <row r="516" spans="1:5" s="14" customFormat="1" ht="12.75">
      <c r="A516" s="13"/>
      <c r="B516" s="18"/>
      <c r="C516" s="50"/>
      <c r="E516" s="15"/>
    </row>
    <row r="517" spans="1:5" s="14" customFormat="1" ht="12.75">
      <c r="A517" s="13"/>
      <c r="B517" s="18"/>
      <c r="C517" s="50"/>
      <c r="E517" s="15"/>
    </row>
    <row r="518" spans="1:5" s="14" customFormat="1" ht="12.75">
      <c r="A518" s="13"/>
      <c r="B518" s="18"/>
      <c r="C518" s="50"/>
      <c r="E518" s="15"/>
    </row>
    <row r="519" spans="1:5" s="14" customFormat="1" ht="12.75">
      <c r="A519" s="13"/>
      <c r="B519" s="18"/>
      <c r="C519" s="50"/>
      <c r="E519" s="15"/>
    </row>
    <row r="520" spans="1:5" s="14" customFormat="1" ht="12.75">
      <c r="A520" s="13"/>
      <c r="B520" s="18"/>
      <c r="C520" s="50"/>
      <c r="E520" s="15"/>
    </row>
    <row r="521" spans="1:5" s="14" customFormat="1" ht="12.75">
      <c r="A521" s="13"/>
      <c r="B521" s="18"/>
      <c r="C521" s="50"/>
      <c r="E521" s="15"/>
    </row>
    <row r="522" spans="1:5" s="14" customFormat="1" ht="12.75">
      <c r="A522" s="13"/>
      <c r="B522" s="18"/>
      <c r="C522" s="50"/>
      <c r="E522" s="15"/>
    </row>
    <row r="523" spans="1:5" s="14" customFormat="1" ht="12.75">
      <c r="A523" s="13"/>
      <c r="B523" s="18"/>
      <c r="C523" s="50"/>
      <c r="E523" s="15"/>
    </row>
    <row r="524" spans="1:5" s="14" customFormat="1" ht="12.75">
      <c r="A524" s="13"/>
      <c r="B524" s="18"/>
      <c r="C524" s="50"/>
      <c r="E524" s="15"/>
    </row>
    <row r="525" spans="1:5" s="14" customFormat="1" ht="12.75">
      <c r="A525" s="13"/>
      <c r="B525" s="19"/>
      <c r="C525" s="50"/>
      <c r="E525" s="15"/>
    </row>
    <row r="526" spans="1:5" s="14" customFormat="1" ht="12.75">
      <c r="A526" s="13"/>
      <c r="B526" s="18"/>
      <c r="C526" s="50"/>
      <c r="E526" s="15"/>
    </row>
    <row r="527" spans="1:5" s="14" customFormat="1" ht="12.75">
      <c r="A527" s="13"/>
      <c r="B527" s="18"/>
      <c r="C527" s="50"/>
      <c r="E527" s="15"/>
    </row>
    <row r="528" spans="1:5" s="14" customFormat="1" ht="12.75">
      <c r="A528" s="13"/>
      <c r="B528" s="18"/>
      <c r="C528" s="50"/>
      <c r="E528" s="15"/>
    </row>
    <row r="529" spans="1:5" s="14" customFormat="1" ht="12.75">
      <c r="A529" s="13"/>
      <c r="B529" s="18"/>
      <c r="C529" s="50"/>
      <c r="E529" s="15"/>
    </row>
    <row r="530" spans="1:5" s="14" customFormat="1" ht="12.75">
      <c r="A530" s="13"/>
      <c r="B530" s="18"/>
      <c r="C530" s="50"/>
      <c r="E530" s="15"/>
    </row>
    <row r="531" spans="1:5" s="14" customFormat="1" ht="12.75">
      <c r="A531" s="13"/>
      <c r="B531" s="18"/>
      <c r="C531" s="50"/>
      <c r="E531" s="15"/>
    </row>
    <row r="532" spans="1:5" s="14" customFormat="1" ht="12.75">
      <c r="A532" s="13"/>
      <c r="B532" s="18"/>
      <c r="C532" s="50"/>
      <c r="E532" s="15"/>
    </row>
    <row r="533" spans="1:5" s="14" customFormat="1" ht="12.75">
      <c r="A533" s="13"/>
      <c r="B533" s="18"/>
      <c r="C533" s="50"/>
      <c r="E533" s="15"/>
    </row>
    <row r="534" spans="1:5" s="14" customFormat="1" ht="12.75">
      <c r="A534" s="13"/>
      <c r="B534" s="18"/>
      <c r="C534" s="50"/>
      <c r="E534" s="15"/>
    </row>
    <row r="535" spans="1:5" s="14" customFormat="1" ht="12.75">
      <c r="A535" s="13"/>
      <c r="B535" s="18"/>
      <c r="C535" s="50"/>
      <c r="E535" s="15"/>
    </row>
    <row r="536" spans="1:5" s="14" customFormat="1" ht="12.75">
      <c r="A536" s="13"/>
      <c r="B536" s="18"/>
      <c r="C536" s="50"/>
      <c r="E536" s="15"/>
    </row>
    <row r="537" spans="1:5" s="14" customFormat="1" ht="12.75">
      <c r="A537" s="13"/>
      <c r="B537" s="18"/>
      <c r="C537" s="50"/>
      <c r="E537" s="15"/>
    </row>
    <row r="538" spans="1:5" s="14" customFormat="1" ht="12.75">
      <c r="A538" s="13"/>
      <c r="B538" s="18"/>
      <c r="C538" s="50"/>
      <c r="E538" s="15"/>
    </row>
    <row r="539" spans="1:5" s="14" customFormat="1" ht="12.75">
      <c r="A539" s="13"/>
      <c r="B539" s="18"/>
      <c r="C539" s="50"/>
      <c r="E539" s="15"/>
    </row>
    <row r="540" spans="1:5" s="14" customFormat="1" ht="12.75">
      <c r="A540" s="13"/>
      <c r="B540" s="18"/>
      <c r="C540" s="50"/>
      <c r="E540" s="15"/>
    </row>
    <row r="541" spans="1:5" s="14" customFormat="1" ht="12.75">
      <c r="A541" s="13"/>
      <c r="B541" s="18"/>
      <c r="C541" s="50"/>
      <c r="E541" s="15"/>
    </row>
    <row r="542" spans="1:5" s="14" customFormat="1" ht="12.75">
      <c r="A542" s="13"/>
      <c r="B542" s="19"/>
      <c r="C542" s="50"/>
      <c r="E542" s="15"/>
    </row>
    <row r="543" spans="1:5" s="14" customFormat="1" ht="12.75">
      <c r="A543" s="13"/>
      <c r="B543" s="20"/>
      <c r="C543" s="51"/>
      <c r="E543" s="15"/>
    </row>
    <row r="544" spans="1:5" s="14" customFormat="1" ht="12.75">
      <c r="A544" s="13"/>
      <c r="B544" s="18"/>
      <c r="C544" s="50"/>
      <c r="E544" s="15"/>
    </row>
    <row r="545" spans="1:5" s="14" customFormat="1" ht="12.75">
      <c r="A545" s="13"/>
      <c r="B545" s="20"/>
      <c r="C545" s="51"/>
      <c r="E545" s="15"/>
    </row>
    <row r="546" spans="1:5" s="14" customFormat="1" ht="12.75">
      <c r="A546" s="13"/>
      <c r="B546" s="18"/>
      <c r="C546" s="50"/>
      <c r="E546" s="15"/>
    </row>
    <row r="547" spans="1:5" s="14" customFormat="1" ht="12.75">
      <c r="A547" s="13"/>
      <c r="B547" s="20"/>
      <c r="C547" s="51"/>
      <c r="E547" s="15"/>
    </row>
    <row r="548" spans="1:5" s="14" customFormat="1" ht="12.75">
      <c r="A548" s="13"/>
      <c r="B548" s="18"/>
      <c r="C548" s="50"/>
      <c r="E548" s="15"/>
    </row>
    <row r="549" spans="1:5" s="14" customFormat="1" ht="12.75">
      <c r="A549" s="13"/>
      <c r="B549" s="20"/>
      <c r="C549" s="51"/>
      <c r="E549" s="15"/>
    </row>
    <row r="550" spans="1:5" s="14" customFormat="1" ht="12.75">
      <c r="A550" s="13"/>
      <c r="B550" s="18"/>
      <c r="C550" s="50"/>
      <c r="E550" s="15"/>
    </row>
    <row r="551" spans="1:5" s="14" customFormat="1" ht="12.75">
      <c r="A551" s="13"/>
      <c r="B551" s="18"/>
      <c r="C551" s="50"/>
      <c r="E551" s="15"/>
    </row>
    <row r="552" spans="1:5" s="14" customFormat="1" ht="12.75">
      <c r="A552" s="13"/>
      <c r="B552" s="18"/>
      <c r="C552" s="50"/>
      <c r="E552" s="15"/>
    </row>
    <row r="553" spans="1:5" s="14" customFormat="1" ht="12.75">
      <c r="A553" s="13"/>
      <c r="B553" s="18"/>
      <c r="C553" s="50"/>
      <c r="E553" s="15"/>
    </row>
    <row r="554" spans="1:5" s="14" customFormat="1" ht="12.75">
      <c r="A554" s="13"/>
      <c r="B554" s="18"/>
      <c r="C554" s="50"/>
      <c r="E554" s="15"/>
    </row>
    <row r="555" spans="1:5" s="14" customFormat="1" ht="12.75">
      <c r="A555" s="13"/>
      <c r="B555" s="18"/>
      <c r="C555" s="46"/>
      <c r="E555" s="15"/>
    </row>
    <row r="556" spans="1:5" s="14" customFormat="1" ht="12.75">
      <c r="A556" s="33"/>
      <c r="B556" s="21"/>
      <c r="C556" s="44"/>
      <c r="E556" s="15"/>
    </row>
    <row r="557" spans="1:5" s="14" customFormat="1" ht="12.75">
      <c r="A557" s="34"/>
      <c r="B557" s="20"/>
      <c r="C557" s="52"/>
      <c r="E557" s="15"/>
    </row>
    <row r="558" spans="1:5" s="14" customFormat="1" ht="12.75">
      <c r="A558" s="34"/>
      <c r="B558" s="18"/>
      <c r="C558" s="46"/>
      <c r="E558" s="15"/>
    </row>
    <row r="559" spans="1:5" s="14" customFormat="1" ht="12.75">
      <c r="A559" s="34"/>
      <c r="B559" s="19"/>
      <c r="C559" s="46"/>
      <c r="E559" s="15"/>
    </row>
    <row r="560" spans="1:5" s="14" customFormat="1" ht="12.75">
      <c r="A560" s="34"/>
      <c r="B560" s="20"/>
      <c r="C560" s="52"/>
      <c r="E560" s="15"/>
    </row>
    <row r="561" spans="1:5" s="14" customFormat="1" ht="12.75">
      <c r="A561" s="34"/>
      <c r="B561" s="18"/>
      <c r="C561" s="46"/>
      <c r="E561" s="15"/>
    </row>
    <row r="562" spans="1:5" s="14" customFormat="1" ht="12.75">
      <c r="A562" s="34"/>
      <c r="B562" s="18"/>
      <c r="C562" s="46"/>
      <c r="E562" s="15"/>
    </row>
    <row r="563" spans="1:5" s="14" customFormat="1" ht="12.75">
      <c r="A563" s="34"/>
      <c r="B563" s="18"/>
      <c r="C563" s="46"/>
      <c r="E563" s="15"/>
    </row>
    <row r="564" spans="1:5" s="14" customFormat="1" ht="12.75">
      <c r="A564" s="34"/>
      <c r="B564" s="20"/>
      <c r="C564" s="52"/>
      <c r="E564" s="15"/>
    </row>
    <row r="565" spans="1:5" s="14" customFormat="1" ht="12.75">
      <c r="A565" s="34"/>
      <c r="B565" s="18"/>
      <c r="C565" s="46"/>
      <c r="E565" s="15"/>
    </row>
    <row r="566" spans="1:5" s="14" customFormat="1" ht="12.75">
      <c r="A566" s="34"/>
      <c r="B566" s="18"/>
      <c r="C566" s="46"/>
      <c r="E566" s="15"/>
    </row>
    <row r="567" spans="1:5" s="14" customFormat="1" ht="12.75">
      <c r="A567" s="34"/>
      <c r="B567" s="20"/>
      <c r="C567" s="52"/>
      <c r="E567" s="15"/>
    </row>
    <row r="568" spans="1:5" s="14" customFormat="1" ht="12.75">
      <c r="A568" s="34"/>
      <c r="B568" s="18"/>
      <c r="C568" s="46"/>
      <c r="E568" s="15"/>
    </row>
    <row r="569" spans="1:5" s="14" customFormat="1" ht="12.75">
      <c r="A569" s="34"/>
      <c r="B569" s="20"/>
      <c r="C569" s="52"/>
      <c r="E569" s="15"/>
    </row>
    <row r="570" spans="1:5" s="14" customFormat="1" ht="12.75">
      <c r="A570" s="34"/>
      <c r="B570" s="18"/>
      <c r="C570" s="46"/>
      <c r="E570" s="15"/>
    </row>
    <row r="571" spans="1:5" s="14" customFormat="1" ht="14.25">
      <c r="A571" s="13"/>
      <c r="B571" s="30"/>
      <c r="C571" s="50"/>
      <c r="E571" s="15"/>
    </row>
    <row r="572" spans="1:5" s="14" customFormat="1" ht="12.75">
      <c r="A572" s="13"/>
      <c r="B572" s="19"/>
      <c r="C572" s="52"/>
      <c r="E572" s="15"/>
    </row>
    <row r="573" spans="1:5" s="14" customFormat="1" ht="12.75">
      <c r="A573" s="13"/>
      <c r="B573" s="20"/>
      <c r="C573" s="52"/>
      <c r="E573" s="15"/>
    </row>
    <row r="574" spans="1:5" s="14" customFormat="1" ht="12.75">
      <c r="A574" s="13"/>
      <c r="B574" s="18"/>
      <c r="C574" s="46"/>
      <c r="E574" s="15"/>
    </row>
    <row r="575" spans="1:5" s="14" customFormat="1" ht="12.75">
      <c r="A575" s="13"/>
      <c r="B575" s="18"/>
      <c r="C575" s="46"/>
      <c r="E575" s="15"/>
    </row>
    <row r="576" spans="1:5" s="14" customFormat="1" ht="12.75">
      <c r="A576" s="13"/>
      <c r="B576" s="18"/>
      <c r="C576" s="46"/>
      <c r="E576" s="15"/>
    </row>
    <row r="577" spans="1:5" s="14" customFormat="1" ht="12.75">
      <c r="A577" s="13"/>
      <c r="B577" s="18"/>
      <c r="C577" s="46"/>
      <c r="E577" s="15"/>
    </row>
    <row r="578" spans="1:5" s="14" customFormat="1" ht="12.75">
      <c r="A578" s="13"/>
      <c r="B578" s="18"/>
      <c r="C578" s="46"/>
      <c r="E578" s="15"/>
    </row>
    <row r="579" spans="1:5" s="14" customFormat="1" ht="12.75">
      <c r="A579" s="13"/>
      <c r="B579" s="18"/>
      <c r="C579" s="46"/>
      <c r="E579" s="15"/>
    </row>
    <row r="580" spans="1:5" s="14" customFormat="1" ht="12.75">
      <c r="A580" s="13"/>
      <c r="B580" s="18"/>
      <c r="C580" s="46"/>
      <c r="E580" s="15"/>
    </row>
    <row r="581" spans="1:5" s="14" customFormat="1" ht="12.75">
      <c r="A581" s="13"/>
      <c r="B581" s="18"/>
      <c r="C581" s="46"/>
      <c r="E581" s="15"/>
    </row>
    <row r="582" spans="1:5" s="14" customFormat="1" ht="12.75">
      <c r="A582" s="13"/>
      <c r="B582" s="18"/>
      <c r="C582" s="46"/>
      <c r="E582" s="15"/>
    </row>
    <row r="583" spans="1:5" s="14" customFormat="1" ht="12.75">
      <c r="A583" s="13"/>
      <c r="B583" s="18"/>
      <c r="C583" s="46"/>
      <c r="E583" s="15"/>
    </row>
    <row r="584" spans="1:5" s="14" customFormat="1" ht="12.75">
      <c r="A584" s="13"/>
      <c r="B584" s="18"/>
      <c r="C584" s="46"/>
      <c r="E584" s="15"/>
    </row>
    <row r="585" spans="1:5" s="14" customFormat="1" ht="12.75">
      <c r="A585" s="13"/>
      <c r="B585" s="18"/>
      <c r="C585" s="46"/>
      <c r="E585" s="15"/>
    </row>
    <row r="586" spans="1:5" s="14" customFormat="1" ht="12.75">
      <c r="A586" s="13"/>
      <c r="B586" s="18"/>
      <c r="C586" s="46"/>
      <c r="E586" s="15"/>
    </row>
    <row r="587" spans="1:5" s="14" customFormat="1" ht="12.75">
      <c r="A587" s="13"/>
      <c r="B587" s="20"/>
      <c r="C587" s="52"/>
      <c r="E587" s="15"/>
    </row>
    <row r="588" spans="1:5" s="14" customFormat="1" ht="25.5" customHeight="1">
      <c r="A588" s="13"/>
      <c r="B588" s="18"/>
      <c r="C588" s="46"/>
      <c r="E588" s="15"/>
    </row>
    <row r="589" spans="1:5" s="14" customFormat="1" ht="12.75">
      <c r="A589" s="13"/>
      <c r="B589" s="18"/>
      <c r="C589" s="46"/>
      <c r="E589" s="15"/>
    </row>
    <row r="590" spans="1:5" s="14" customFormat="1" ht="12.75">
      <c r="A590" s="13"/>
      <c r="B590" s="18"/>
      <c r="C590" s="46"/>
      <c r="E590" s="15"/>
    </row>
    <row r="591" spans="1:5" s="14" customFormat="1" ht="12.75">
      <c r="A591" s="13"/>
      <c r="B591" s="18"/>
      <c r="C591" s="46"/>
      <c r="E591" s="15"/>
    </row>
    <row r="592" spans="1:5" s="14" customFormat="1" ht="12.75">
      <c r="A592" s="13"/>
      <c r="B592" s="18"/>
      <c r="C592" s="46"/>
      <c r="E592" s="15"/>
    </row>
    <row r="593" spans="1:5" s="14" customFormat="1" ht="30.75" customHeight="1">
      <c r="A593" s="13"/>
      <c r="B593" s="18"/>
      <c r="C593" s="46"/>
      <c r="E593" s="15"/>
    </row>
    <row r="594" spans="1:5" s="14" customFormat="1" ht="12.75">
      <c r="A594" s="13"/>
      <c r="B594" s="18"/>
      <c r="C594" s="46"/>
      <c r="E594" s="15"/>
    </row>
    <row r="595" spans="1:5" s="14" customFormat="1" ht="12.75">
      <c r="A595" s="13"/>
      <c r="B595" s="18"/>
      <c r="C595" s="46"/>
      <c r="E595" s="15"/>
    </row>
    <row r="596" spans="1:5" s="14" customFormat="1" ht="12.75">
      <c r="A596" s="13"/>
      <c r="B596" s="18"/>
      <c r="C596" s="46"/>
      <c r="E596" s="15"/>
    </row>
    <row r="597" spans="1:5" s="14" customFormat="1" ht="12.75">
      <c r="A597" s="13"/>
      <c r="B597" s="18"/>
      <c r="C597" s="46"/>
      <c r="E597" s="15"/>
    </row>
    <row r="598" spans="1:5" s="14" customFormat="1" ht="12.75">
      <c r="A598" s="13"/>
      <c r="B598" s="18"/>
      <c r="C598" s="46"/>
      <c r="E598" s="15"/>
    </row>
    <row r="599" spans="1:5" s="14" customFormat="1" ht="15" customHeight="1">
      <c r="A599" s="13"/>
      <c r="B599" s="18"/>
      <c r="C599" s="46"/>
      <c r="E599" s="15"/>
    </row>
    <row r="600" spans="1:5" s="14" customFormat="1" ht="15" customHeight="1">
      <c r="A600" s="13"/>
      <c r="B600" s="18"/>
      <c r="C600" s="46"/>
      <c r="E600" s="15"/>
    </row>
    <row r="601" spans="1:5" s="14" customFormat="1" ht="15" customHeight="1">
      <c r="A601" s="13"/>
      <c r="B601" s="18"/>
      <c r="C601" s="46"/>
      <c r="E601" s="15"/>
    </row>
    <row r="602" spans="1:5" s="14" customFormat="1" ht="15" customHeight="1">
      <c r="A602" s="13"/>
      <c r="B602" s="18"/>
      <c r="C602" s="46"/>
      <c r="E602" s="15"/>
    </row>
    <row r="603" spans="1:5" s="14" customFormat="1" ht="15" customHeight="1">
      <c r="A603" s="13"/>
      <c r="B603" s="19"/>
      <c r="C603" s="52"/>
      <c r="E603" s="15"/>
    </row>
    <row r="604" spans="1:5" s="14" customFormat="1" ht="15" customHeight="1">
      <c r="A604" s="13"/>
      <c r="B604" s="20"/>
      <c r="C604" s="52"/>
      <c r="E604" s="15"/>
    </row>
    <row r="605" spans="1:5" s="14" customFormat="1" ht="15" customHeight="1">
      <c r="A605" s="34"/>
      <c r="B605" s="18"/>
      <c r="C605" s="46"/>
      <c r="E605" s="15"/>
    </row>
    <row r="606" spans="1:5" s="14" customFormat="1" ht="15" customHeight="1">
      <c r="A606" s="13"/>
      <c r="B606" s="18"/>
      <c r="C606" s="46"/>
      <c r="E606" s="15"/>
    </row>
    <row r="607" spans="1:5" s="14" customFormat="1" ht="15" customHeight="1">
      <c r="A607" s="34"/>
      <c r="B607" s="18"/>
      <c r="C607" s="46"/>
      <c r="E607" s="15"/>
    </row>
    <row r="608" spans="1:5" s="14" customFormat="1" ht="15" customHeight="1">
      <c r="A608" s="13"/>
      <c r="B608" s="18"/>
      <c r="C608" s="46"/>
      <c r="E608" s="15"/>
    </row>
    <row r="609" spans="1:5" s="14" customFormat="1" ht="15" customHeight="1">
      <c r="A609" s="34"/>
      <c r="B609" s="18"/>
      <c r="C609" s="46"/>
      <c r="E609" s="15"/>
    </row>
    <row r="610" spans="1:5" s="14" customFormat="1" ht="15" customHeight="1">
      <c r="A610" s="13"/>
      <c r="B610" s="18"/>
      <c r="C610" s="46"/>
      <c r="E610" s="15"/>
    </row>
    <row r="611" spans="1:5" s="14" customFormat="1" ht="15" customHeight="1">
      <c r="A611" s="34"/>
      <c r="B611" s="18"/>
      <c r="C611" s="46"/>
      <c r="E611" s="15"/>
    </row>
    <row r="612" spans="1:5" s="14" customFormat="1" ht="15" customHeight="1">
      <c r="A612" s="13"/>
      <c r="B612" s="18"/>
      <c r="C612" s="46"/>
      <c r="E612" s="15"/>
    </row>
    <row r="613" spans="1:5" s="14" customFormat="1" ht="15" customHeight="1">
      <c r="A613" s="34"/>
      <c r="B613" s="18"/>
      <c r="C613" s="46"/>
      <c r="E613" s="15"/>
    </row>
    <row r="614" spans="1:5" s="14" customFormat="1" ht="15" customHeight="1">
      <c r="A614" s="13"/>
      <c r="B614" s="18"/>
      <c r="C614" s="46"/>
      <c r="E614" s="15"/>
    </row>
    <row r="615" spans="1:5" s="14" customFormat="1" ht="15" customHeight="1">
      <c r="A615" s="34"/>
      <c r="B615" s="18"/>
      <c r="C615" s="46"/>
      <c r="E615" s="15"/>
    </row>
    <row r="616" spans="1:5" s="14" customFormat="1" ht="15" customHeight="1">
      <c r="A616" s="13"/>
      <c r="B616" s="18"/>
      <c r="C616" s="46"/>
      <c r="E616" s="15"/>
    </row>
    <row r="617" spans="1:5" s="14" customFormat="1" ht="15" customHeight="1">
      <c r="A617" s="34"/>
      <c r="B617" s="18"/>
      <c r="C617" s="46"/>
      <c r="E617" s="15"/>
    </row>
    <row r="618" spans="1:5" s="14" customFormat="1" ht="15" customHeight="1">
      <c r="A618" s="13"/>
      <c r="B618" s="18"/>
      <c r="C618" s="46"/>
      <c r="E618" s="15"/>
    </row>
    <row r="619" spans="1:5" s="14" customFormat="1" ht="15" customHeight="1">
      <c r="A619" s="34"/>
      <c r="B619" s="18"/>
      <c r="C619" s="46"/>
      <c r="E619" s="15"/>
    </row>
    <row r="620" spans="1:5" s="14" customFormat="1" ht="15" customHeight="1">
      <c r="A620" s="13"/>
      <c r="B620" s="18"/>
      <c r="C620" s="46"/>
      <c r="E620" s="15"/>
    </row>
    <row r="621" spans="1:5" s="14" customFormat="1" ht="15" customHeight="1">
      <c r="A621" s="34"/>
      <c r="B621" s="18"/>
      <c r="C621" s="46"/>
      <c r="E621" s="15"/>
    </row>
    <row r="622" spans="1:5" s="14" customFormat="1" ht="15" customHeight="1">
      <c r="A622" s="13"/>
      <c r="B622" s="18"/>
      <c r="C622" s="46"/>
      <c r="E622" s="15"/>
    </row>
    <row r="623" spans="1:5" s="14" customFormat="1" ht="15" customHeight="1">
      <c r="A623" s="34"/>
      <c r="B623" s="18"/>
      <c r="C623" s="46"/>
      <c r="E623" s="15"/>
    </row>
    <row r="624" spans="1:5" s="14" customFormat="1" ht="15" customHeight="1">
      <c r="A624" s="34"/>
      <c r="B624" s="20"/>
      <c r="C624" s="52"/>
      <c r="E624" s="15"/>
    </row>
    <row r="625" spans="1:5" s="14" customFormat="1" ht="15" customHeight="1">
      <c r="A625" s="34"/>
      <c r="B625" s="18"/>
      <c r="C625" s="46"/>
      <c r="E625" s="15"/>
    </row>
    <row r="626" spans="1:5" s="14" customFormat="1" ht="15" customHeight="1">
      <c r="A626" s="34"/>
      <c r="B626" s="18"/>
      <c r="C626" s="46"/>
      <c r="E626" s="15"/>
    </row>
    <row r="627" spans="1:5" s="14" customFormat="1" ht="15" customHeight="1">
      <c r="A627" s="34"/>
      <c r="B627" s="18"/>
      <c r="C627" s="46"/>
      <c r="E627" s="15"/>
    </row>
    <row r="628" spans="1:5" s="14" customFormat="1" ht="15" customHeight="1">
      <c r="A628" s="34"/>
      <c r="B628" s="18"/>
      <c r="C628" s="46"/>
      <c r="E628" s="15"/>
    </row>
    <row r="629" spans="1:5" s="14" customFormat="1" ht="15" customHeight="1">
      <c r="A629" s="34"/>
      <c r="B629" s="18"/>
      <c r="C629" s="46"/>
      <c r="E629" s="15"/>
    </row>
    <row r="630" spans="1:5" s="14" customFormat="1" ht="15" customHeight="1">
      <c r="A630" s="34"/>
      <c r="B630" s="18"/>
      <c r="C630" s="46"/>
      <c r="E630" s="15"/>
    </row>
    <row r="631" spans="1:5" s="14" customFormat="1" ht="15" customHeight="1">
      <c r="A631" s="13"/>
      <c r="B631" s="35"/>
      <c r="C631" s="45"/>
      <c r="E631" s="15"/>
    </row>
    <row r="632" s="14" customFormat="1" ht="15" customHeight="1">
      <c r="C632" s="53"/>
    </row>
    <row r="633" s="14" customFormat="1" ht="15" customHeight="1">
      <c r="C633" s="53"/>
    </row>
    <row r="634" s="14" customFormat="1" ht="15" customHeight="1">
      <c r="C634" s="53"/>
    </row>
    <row r="635" s="14" customFormat="1" ht="15" customHeight="1">
      <c r="C635" s="53"/>
    </row>
    <row r="636" s="14" customFormat="1" ht="15" customHeight="1">
      <c r="C636" s="53"/>
    </row>
    <row r="637" s="14" customFormat="1" ht="15" customHeight="1">
      <c r="C637" s="53"/>
    </row>
    <row r="638" s="14" customFormat="1" ht="15" customHeight="1">
      <c r="C638" s="53"/>
    </row>
    <row r="639" s="14" customFormat="1" ht="15" customHeight="1">
      <c r="C639" s="53"/>
    </row>
    <row r="640" s="14" customFormat="1" ht="15" customHeight="1">
      <c r="C640" s="53"/>
    </row>
    <row r="641" s="14" customFormat="1" ht="15" customHeight="1">
      <c r="C641" s="53"/>
    </row>
    <row r="642" s="14" customFormat="1" ht="15" customHeight="1">
      <c r="C642" s="53"/>
    </row>
    <row r="643" s="14" customFormat="1" ht="15" customHeight="1">
      <c r="C643" s="53"/>
    </row>
    <row r="644" s="14" customFormat="1" ht="15" customHeight="1">
      <c r="C644" s="53"/>
    </row>
    <row r="645" s="14" customFormat="1" ht="15" customHeight="1">
      <c r="C645" s="53"/>
    </row>
    <row r="646" s="14" customFormat="1" ht="15" customHeight="1">
      <c r="C646" s="53"/>
    </row>
    <row r="647" s="14" customFormat="1" ht="15" customHeight="1">
      <c r="C647" s="53"/>
    </row>
    <row r="648" s="14" customFormat="1" ht="15" customHeight="1">
      <c r="C648" s="53"/>
    </row>
    <row r="649" s="14" customFormat="1" ht="15" customHeight="1">
      <c r="C649" s="53"/>
    </row>
    <row r="650" s="14" customFormat="1" ht="15" customHeight="1">
      <c r="C650" s="53"/>
    </row>
    <row r="651" s="14" customFormat="1" ht="15" customHeight="1">
      <c r="C651" s="53"/>
    </row>
    <row r="652" s="14" customFormat="1" ht="15" customHeight="1">
      <c r="C652" s="53"/>
    </row>
    <row r="653" s="14" customFormat="1" ht="15" customHeight="1">
      <c r="C653" s="53"/>
    </row>
    <row r="654" s="14" customFormat="1" ht="15" customHeight="1">
      <c r="C654" s="53"/>
    </row>
    <row r="655" s="14" customFormat="1" ht="15" customHeight="1">
      <c r="C655" s="53"/>
    </row>
    <row r="656" s="14" customFormat="1" ht="15" customHeight="1">
      <c r="C656" s="53"/>
    </row>
    <row r="657" s="14" customFormat="1" ht="15" customHeight="1">
      <c r="C657" s="53"/>
    </row>
    <row r="658" s="14" customFormat="1" ht="15" customHeight="1">
      <c r="C658" s="53"/>
    </row>
    <row r="659" s="14" customFormat="1" ht="15" customHeight="1">
      <c r="C659" s="53"/>
    </row>
    <row r="660" s="14" customFormat="1" ht="15" customHeight="1">
      <c r="C660" s="53"/>
    </row>
    <row r="661" s="14" customFormat="1" ht="15" customHeight="1">
      <c r="C661" s="53"/>
    </row>
    <row r="662" s="14" customFormat="1" ht="15" customHeight="1">
      <c r="C662" s="53"/>
    </row>
    <row r="663" s="14" customFormat="1" ht="15" customHeight="1">
      <c r="C663" s="53"/>
    </row>
    <row r="664" s="14" customFormat="1" ht="15" customHeight="1">
      <c r="C664" s="53"/>
    </row>
    <row r="665" s="14" customFormat="1" ht="15" customHeight="1">
      <c r="C665" s="53"/>
    </row>
    <row r="666" s="14" customFormat="1" ht="15" customHeight="1">
      <c r="C666" s="53"/>
    </row>
    <row r="667" s="14" customFormat="1" ht="15" customHeight="1">
      <c r="C667" s="53"/>
    </row>
    <row r="668" s="14" customFormat="1" ht="15" customHeight="1">
      <c r="C668" s="53"/>
    </row>
    <row r="669" s="14" customFormat="1" ht="15" customHeight="1">
      <c r="C669" s="53"/>
    </row>
    <row r="670" s="14" customFormat="1" ht="15" customHeight="1">
      <c r="C670" s="53"/>
    </row>
    <row r="671" s="14" customFormat="1" ht="15" customHeight="1">
      <c r="C671" s="53"/>
    </row>
    <row r="672" s="14" customFormat="1" ht="15" customHeight="1">
      <c r="C672" s="53"/>
    </row>
    <row r="673" s="14" customFormat="1" ht="15" customHeight="1">
      <c r="C673" s="53"/>
    </row>
    <row r="674" s="14" customFormat="1" ht="15" customHeight="1">
      <c r="C674" s="53"/>
    </row>
    <row r="675" s="14" customFormat="1" ht="15" customHeight="1">
      <c r="C675" s="53"/>
    </row>
    <row r="676" s="14" customFormat="1" ht="15" customHeight="1">
      <c r="C676" s="53"/>
    </row>
    <row r="677" s="14" customFormat="1" ht="15" customHeight="1">
      <c r="C677" s="53"/>
    </row>
    <row r="678" s="14" customFormat="1" ht="15" customHeight="1">
      <c r="C678" s="53"/>
    </row>
    <row r="679" s="14" customFormat="1" ht="15" customHeight="1">
      <c r="C679" s="53"/>
    </row>
    <row r="680" s="14" customFormat="1" ht="15" customHeight="1">
      <c r="C680" s="53"/>
    </row>
    <row r="681" s="14" customFormat="1" ht="15" customHeight="1">
      <c r="C681" s="53"/>
    </row>
    <row r="682" s="14" customFormat="1" ht="15" customHeight="1">
      <c r="C682" s="53"/>
    </row>
    <row r="683" s="14" customFormat="1" ht="15" customHeight="1">
      <c r="C683" s="53"/>
    </row>
    <row r="684" s="14" customFormat="1" ht="15" customHeight="1">
      <c r="C684" s="53"/>
    </row>
    <row r="685" s="14" customFormat="1" ht="15" customHeight="1">
      <c r="C685" s="53"/>
    </row>
    <row r="686" s="14" customFormat="1" ht="15" customHeight="1">
      <c r="C686" s="53"/>
    </row>
    <row r="687" s="14" customFormat="1" ht="15" customHeight="1">
      <c r="C687" s="53"/>
    </row>
    <row r="688" s="14" customFormat="1" ht="15" customHeight="1">
      <c r="C688" s="53"/>
    </row>
    <row r="689" s="14" customFormat="1" ht="15" customHeight="1">
      <c r="C689" s="53"/>
    </row>
    <row r="690" s="14" customFormat="1" ht="15" customHeight="1">
      <c r="C690" s="53"/>
    </row>
    <row r="691" s="14" customFormat="1" ht="15" customHeight="1">
      <c r="C691" s="53"/>
    </row>
    <row r="692" s="14" customFormat="1" ht="15" customHeight="1">
      <c r="C692" s="53"/>
    </row>
    <row r="693" s="14" customFormat="1" ht="15" customHeight="1">
      <c r="C693" s="53"/>
    </row>
    <row r="694" s="14" customFormat="1" ht="15" customHeight="1">
      <c r="C694" s="53"/>
    </row>
    <row r="695" s="14" customFormat="1" ht="15" customHeight="1">
      <c r="C695" s="53"/>
    </row>
    <row r="696" s="14" customFormat="1" ht="15" customHeight="1">
      <c r="C696" s="53"/>
    </row>
    <row r="697" s="14" customFormat="1" ht="15" customHeight="1">
      <c r="C697" s="53"/>
    </row>
    <row r="698" s="14" customFormat="1" ht="15" customHeight="1">
      <c r="C698" s="53"/>
    </row>
    <row r="699" s="14" customFormat="1" ht="15" customHeight="1">
      <c r="C699" s="53"/>
    </row>
    <row r="700" s="14" customFormat="1" ht="15" customHeight="1">
      <c r="C700" s="53"/>
    </row>
    <row r="701" s="14" customFormat="1" ht="15" customHeight="1">
      <c r="C701" s="53"/>
    </row>
    <row r="702" s="14" customFormat="1" ht="15" customHeight="1">
      <c r="C702" s="53"/>
    </row>
    <row r="703" s="14" customFormat="1" ht="15" customHeight="1">
      <c r="C703" s="53"/>
    </row>
    <row r="704" s="14" customFormat="1" ht="15" customHeight="1">
      <c r="C704" s="53"/>
    </row>
    <row r="705" s="14" customFormat="1" ht="15" customHeight="1">
      <c r="C705" s="53"/>
    </row>
    <row r="706" s="14" customFormat="1" ht="15" customHeight="1">
      <c r="C706" s="53"/>
    </row>
    <row r="707" s="14" customFormat="1" ht="15" customHeight="1">
      <c r="C707" s="53"/>
    </row>
    <row r="708" s="14" customFormat="1" ht="15" customHeight="1">
      <c r="C708" s="53"/>
    </row>
    <row r="709" s="14" customFormat="1" ht="15" customHeight="1">
      <c r="C709" s="53"/>
    </row>
    <row r="710" s="14" customFormat="1" ht="15" customHeight="1">
      <c r="C710" s="53"/>
    </row>
    <row r="711" s="14" customFormat="1" ht="15" customHeight="1">
      <c r="C711" s="53"/>
    </row>
    <row r="712" s="14" customFormat="1" ht="15" customHeight="1">
      <c r="C712" s="53"/>
    </row>
    <row r="713" s="14" customFormat="1" ht="15" customHeight="1">
      <c r="C713" s="53"/>
    </row>
    <row r="714" s="14" customFormat="1" ht="15" customHeight="1">
      <c r="C714" s="53"/>
    </row>
    <row r="715" s="14" customFormat="1" ht="15" customHeight="1">
      <c r="C715" s="53"/>
    </row>
    <row r="716" s="14" customFormat="1" ht="15" customHeight="1">
      <c r="C716" s="53"/>
    </row>
    <row r="717" s="14" customFormat="1" ht="15" customHeight="1">
      <c r="C717" s="53"/>
    </row>
    <row r="718" s="14" customFormat="1" ht="12.75">
      <c r="C718" s="53"/>
    </row>
    <row r="719" s="14" customFormat="1" ht="12.75">
      <c r="C719" s="53"/>
    </row>
    <row r="720" s="14" customFormat="1" ht="12.75">
      <c r="C720" s="53"/>
    </row>
    <row r="721" s="14" customFormat="1" ht="12.75">
      <c r="C721" s="53"/>
    </row>
    <row r="722" s="14" customFormat="1" ht="12.75">
      <c r="C722" s="53"/>
    </row>
    <row r="723" s="14" customFormat="1" ht="12.75">
      <c r="C723" s="53"/>
    </row>
    <row r="724" s="14" customFormat="1" ht="12.75">
      <c r="C724" s="53"/>
    </row>
    <row r="725" s="14" customFormat="1" ht="12.75">
      <c r="C725" s="53"/>
    </row>
    <row r="726" s="14" customFormat="1" ht="12.75">
      <c r="C726" s="53"/>
    </row>
    <row r="727" s="14" customFormat="1" ht="12.75">
      <c r="C727" s="53"/>
    </row>
    <row r="728" s="14" customFormat="1" ht="12.75">
      <c r="C728" s="53"/>
    </row>
    <row r="729" s="14" customFormat="1" ht="12.75">
      <c r="C729" s="53"/>
    </row>
    <row r="730" s="14" customFormat="1" ht="12.75">
      <c r="C730" s="53"/>
    </row>
    <row r="731" s="14" customFormat="1" ht="12.75">
      <c r="C731" s="53"/>
    </row>
    <row r="732" s="14" customFormat="1" ht="12.75">
      <c r="C732" s="53"/>
    </row>
    <row r="733" s="14" customFormat="1" ht="12.75">
      <c r="C733" s="53"/>
    </row>
    <row r="734" s="14" customFormat="1" ht="12.75">
      <c r="C734" s="53"/>
    </row>
    <row r="735" s="14" customFormat="1" ht="12.75">
      <c r="C735" s="53"/>
    </row>
    <row r="736" s="14" customFormat="1" ht="12.75">
      <c r="C736" s="53"/>
    </row>
    <row r="737" s="14" customFormat="1" ht="12.75">
      <c r="C737" s="53"/>
    </row>
    <row r="738" s="14" customFormat="1" ht="12.75">
      <c r="C738" s="53"/>
    </row>
    <row r="739" s="14" customFormat="1" ht="12.75">
      <c r="C739" s="53"/>
    </row>
    <row r="740" s="14" customFormat="1" ht="12.75">
      <c r="C740" s="53"/>
    </row>
    <row r="741" s="14" customFormat="1" ht="12.75">
      <c r="C741" s="53"/>
    </row>
    <row r="742" s="14" customFormat="1" ht="12.75">
      <c r="C742" s="53"/>
    </row>
    <row r="743" s="14" customFormat="1" ht="12.75">
      <c r="C743" s="53"/>
    </row>
    <row r="744" s="14" customFormat="1" ht="12.75">
      <c r="C744" s="53"/>
    </row>
    <row r="745" s="14" customFormat="1" ht="12.75">
      <c r="C745" s="53"/>
    </row>
    <row r="746" s="14" customFormat="1" ht="12.75">
      <c r="C746" s="53"/>
    </row>
    <row r="747" s="14" customFormat="1" ht="12.75">
      <c r="C747" s="53"/>
    </row>
    <row r="748" s="14" customFormat="1" ht="12.75">
      <c r="C748" s="53"/>
    </row>
    <row r="749" s="14" customFormat="1" ht="12.75">
      <c r="C749" s="53"/>
    </row>
    <row r="750" s="14" customFormat="1" ht="12.75">
      <c r="C750" s="53"/>
    </row>
    <row r="751" s="14" customFormat="1" ht="12.75">
      <c r="C751" s="53"/>
    </row>
    <row r="752" s="14" customFormat="1" ht="12.75">
      <c r="C752" s="53"/>
    </row>
    <row r="753" s="14" customFormat="1" ht="12.75">
      <c r="C753" s="53"/>
    </row>
    <row r="754" s="14" customFormat="1" ht="12.75">
      <c r="C754" s="53"/>
    </row>
    <row r="755" s="14" customFormat="1" ht="12.75">
      <c r="C755" s="53"/>
    </row>
    <row r="756" s="14" customFormat="1" ht="12.75">
      <c r="C756" s="53"/>
    </row>
    <row r="757" s="14" customFormat="1" ht="12.75">
      <c r="C757" s="53"/>
    </row>
    <row r="758" s="14" customFormat="1" ht="12.75">
      <c r="C758" s="53"/>
    </row>
    <row r="759" s="14" customFormat="1" ht="12.75">
      <c r="C759" s="53"/>
    </row>
    <row r="760" s="14" customFormat="1" ht="12.75">
      <c r="C760" s="53"/>
    </row>
    <row r="761" s="14" customFormat="1" ht="12.75">
      <c r="C761" s="53"/>
    </row>
    <row r="762" s="14" customFormat="1" ht="12.75">
      <c r="C762" s="53"/>
    </row>
    <row r="763" s="14" customFormat="1" ht="12.75">
      <c r="C763" s="53"/>
    </row>
    <row r="764" s="14" customFormat="1" ht="12.75">
      <c r="C764" s="53"/>
    </row>
    <row r="765" s="14" customFormat="1" ht="12.75">
      <c r="C765" s="53"/>
    </row>
    <row r="766" s="14" customFormat="1" ht="12.75">
      <c r="C766" s="53"/>
    </row>
    <row r="767" s="14" customFormat="1" ht="12.75">
      <c r="C767" s="53"/>
    </row>
    <row r="768" s="14" customFormat="1" ht="12.75">
      <c r="C768" s="53"/>
    </row>
    <row r="769" s="14" customFormat="1" ht="12.75">
      <c r="C769" s="53"/>
    </row>
    <row r="770" s="14" customFormat="1" ht="12.75">
      <c r="C770" s="53"/>
    </row>
    <row r="771" s="14" customFormat="1" ht="12.75">
      <c r="C771" s="53"/>
    </row>
    <row r="772" s="14" customFormat="1" ht="12.75">
      <c r="C772" s="53"/>
    </row>
    <row r="773" s="14" customFormat="1" ht="12.75">
      <c r="C773" s="53"/>
    </row>
    <row r="774" s="14" customFormat="1" ht="12.75">
      <c r="C774" s="53"/>
    </row>
    <row r="775" s="14" customFormat="1" ht="12.75">
      <c r="C775" s="53"/>
    </row>
    <row r="776" s="14" customFormat="1" ht="12.75">
      <c r="C776" s="53"/>
    </row>
    <row r="777" s="14" customFormat="1" ht="12.75">
      <c r="C777" s="53"/>
    </row>
    <row r="778" s="14" customFormat="1" ht="12.75">
      <c r="C778" s="53"/>
    </row>
    <row r="779" s="14" customFormat="1" ht="12.75">
      <c r="C779" s="53"/>
    </row>
    <row r="780" s="14" customFormat="1" ht="12.75">
      <c r="C780" s="53"/>
    </row>
    <row r="781" s="14" customFormat="1" ht="12.75">
      <c r="C781" s="53"/>
    </row>
    <row r="782" s="14" customFormat="1" ht="12.75">
      <c r="C782" s="53"/>
    </row>
    <row r="783" s="14" customFormat="1" ht="12.75">
      <c r="C783" s="53"/>
    </row>
    <row r="784" s="14" customFormat="1" ht="12.75">
      <c r="C784" s="53"/>
    </row>
    <row r="785" s="14" customFormat="1" ht="12.75">
      <c r="C785" s="53"/>
    </row>
    <row r="786" s="14" customFormat="1" ht="12.75">
      <c r="C786" s="53"/>
    </row>
    <row r="787" s="14" customFormat="1" ht="12.75">
      <c r="C787" s="53"/>
    </row>
    <row r="788" s="14" customFormat="1" ht="12.75">
      <c r="C788" s="53"/>
    </row>
    <row r="789" s="14" customFormat="1" ht="12.75">
      <c r="C789" s="53"/>
    </row>
    <row r="790" s="14" customFormat="1" ht="12.75">
      <c r="C790" s="53"/>
    </row>
    <row r="791" s="14" customFormat="1" ht="12.75">
      <c r="C791" s="53"/>
    </row>
    <row r="792" s="14" customFormat="1" ht="12.75">
      <c r="C792" s="53"/>
    </row>
    <row r="793" s="14" customFormat="1" ht="12.75">
      <c r="C793" s="53"/>
    </row>
    <row r="794" s="14" customFormat="1" ht="12.75">
      <c r="C794" s="53"/>
    </row>
    <row r="795" s="14" customFormat="1" ht="12.75">
      <c r="C795" s="53"/>
    </row>
    <row r="796" s="14" customFormat="1" ht="12.75">
      <c r="C796" s="53"/>
    </row>
    <row r="797" s="14" customFormat="1" ht="12.75">
      <c r="C797" s="53"/>
    </row>
    <row r="798" s="14" customFormat="1" ht="12.75">
      <c r="C798" s="53"/>
    </row>
    <row r="799" s="14" customFormat="1" ht="12.75">
      <c r="C799" s="53"/>
    </row>
    <row r="800" s="14" customFormat="1" ht="12.75">
      <c r="C800" s="53"/>
    </row>
    <row r="801" s="14" customFormat="1" ht="12.75">
      <c r="C801" s="53"/>
    </row>
    <row r="802" s="14" customFormat="1" ht="12.75">
      <c r="C802" s="53"/>
    </row>
    <row r="803" s="14" customFormat="1" ht="12.75">
      <c r="C803" s="53"/>
    </row>
    <row r="804" s="14" customFormat="1" ht="12.75">
      <c r="C804" s="53"/>
    </row>
    <row r="805" s="14" customFormat="1" ht="12.75">
      <c r="C805" s="53"/>
    </row>
    <row r="806" s="14" customFormat="1" ht="12.75">
      <c r="C806" s="53"/>
    </row>
    <row r="807" s="14" customFormat="1" ht="12.75">
      <c r="C807" s="53"/>
    </row>
    <row r="808" s="14" customFormat="1" ht="12.75">
      <c r="C808" s="53"/>
    </row>
    <row r="809" s="14" customFormat="1" ht="12.75">
      <c r="C809" s="53"/>
    </row>
    <row r="810" s="14" customFormat="1" ht="12.75">
      <c r="C810" s="53"/>
    </row>
    <row r="811" s="14" customFormat="1" ht="12.75">
      <c r="C811" s="53"/>
    </row>
    <row r="812" s="14" customFormat="1" ht="12.75">
      <c r="C812" s="53"/>
    </row>
    <row r="813" s="14" customFormat="1" ht="12.75">
      <c r="C813" s="53"/>
    </row>
    <row r="814" s="14" customFormat="1" ht="12.75">
      <c r="C814" s="53"/>
    </row>
    <row r="815" s="14" customFormat="1" ht="12.75">
      <c r="C815" s="53"/>
    </row>
    <row r="816" s="14" customFormat="1" ht="12.75">
      <c r="C816" s="53"/>
    </row>
    <row r="817" s="14" customFormat="1" ht="12.75">
      <c r="C817" s="53"/>
    </row>
    <row r="818" s="14" customFormat="1" ht="12.75">
      <c r="C818" s="53"/>
    </row>
    <row r="819" s="14" customFormat="1" ht="12.75">
      <c r="C819" s="53"/>
    </row>
    <row r="820" s="14" customFormat="1" ht="12.75">
      <c r="C820" s="53"/>
    </row>
    <row r="821" s="14" customFormat="1" ht="12.75">
      <c r="C821" s="53"/>
    </row>
    <row r="822" s="14" customFormat="1" ht="12.75">
      <c r="C822" s="53"/>
    </row>
    <row r="823" s="14" customFormat="1" ht="12.75">
      <c r="C823" s="53"/>
    </row>
    <row r="824" s="14" customFormat="1" ht="12.75">
      <c r="C824" s="53"/>
    </row>
    <row r="825" s="14" customFormat="1" ht="12.75">
      <c r="C825" s="53"/>
    </row>
    <row r="826" s="14" customFormat="1" ht="12.75">
      <c r="C826" s="53"/>
    </row>
    <row r="827" s="14" customFormat="1" ht="12.75">
      <c r="C827" s="53"/>
    </row>
    <row r="828" s="14" customFormat="1" ht="12.75">
      <c r="C828" s="53"/>
    </row>
    <row r="829" s="14" customFormat="1" ht="12.75">
      <c r="C829" s="53"/>
    </row>
    <row r="830" s="14" customFormat="1" ht="12.75">
      <c r="C830" s="53"/>
    </row>
    <row r="831" s="14" customFormat="1" ht="12.75">
      <c r="C831" s="53"/>
    </row>
    <row r="832" s="14" customFormat="1" ht="12.75">
      <c r="C832" s="53"/>
    </row>
    <row r="833" s="14" customFormat="1" ht="12.75">
      <c r="C833" s="53"/>
    </row>
    <row r="834" s="14" customFormat="1" ht="12.75">
      <c r="C834" s="53"/>
    </row>
    <row r="835" s="14" customFormat="1" ht="12.75">
      <c r="C835" s="53"/>
    </row>
    <row r="836" s="14" customFormat="1" ht="12.75">
      <c r="C836" s="53"/>
    </row>
    <row r="837" s="14" customFormat="1" ht="12.75">
      <c r="C837" s="53"/>
    </row>
    <row r="838" s="14" customFormat="1" ht="12.75">
      <c r="C838" s="53"/>
    </row>
    <row r="839" s="14" customFormat="1" ht="12.75">
      <c r="C839" s="53"/>
    </row>
    <row r="840" s="14" customFormat="1" ht="12.75">
      <c r="C840" s="53"/>
    </row>
    <row r="841" s="14" customFormat="1" ht="12.75">
      <c r="C841" s="53"/>
    </row>
    <row r="842" s="14" customFormat="1" ht="12.75">
      <c r="C842" s="53"/>
    </row>
    <row r="843" s="14" customFormat="1" ht="12.75">
      <c r="C843" s="53"/>
    </row>
    <row r="844" s="14" customFormat="1" ht="12.75">
      <c r="C844" s="53"/>
    </row>
    <row r="845" s="14" customFormat="1" ht="12.75">
      <c r="C845" s="53"/>
    </row>
    <row r="846" s="14" customFormat="1" ht="12.75">
      <c r="C846" s="53"/>
    </row>
    <row r="847" s="14" customFormat="1" ht="12.75">
      <c r="C847" s="53"/>
    </row>
    <row r="848" s="14" customFormat="1" ht="12.75">
      <c r="C848" s="53"/>
    </row>
    <row r="849" s="14" customFormat="1" ht="12.75">
      <c r="C849" s="53"/>
    </row>
    <row r="850" s="14" customFormat="1" ht="12.75">
      <c r="C850" s="53"/>
    </row>
    <row r="851" s="14" customFormat="1" ht="12.75">
      <c r="C851" s="53"/>
    </row>
    <row r="852" s="14" customFormat="1" ht="12.75">
      <c r="C852" s="53"/>
    </row>
    <row r="853" s="14" customFormat="1" ht="12.75">
      <c r="C853" s="53"/>
    </row>
    <row r="854" s="14" customFormat="1" ht="12.75">
      <c r="C854" s="53"/>
    </row>
    <row r="855" s="14" customFormat="1" ht="12.75">
      <c r="C855" s="53"/>
    </row>
    <row r="856" s="14" customFormat="1" ht="12.75">
      <c r="C856" s="53"/>
    </row>
    <row r="857" s="14" customFormat="1" ht="12.75">
      <c r="C857" s="53"/>
    </row>
    <row r="858" s="14" customFormat="1" ht="12.75">
      <c r="C858" s="53"/>
    </row>
    <row r="859" s="14" customFormat="1" ht="12.75">
      <c r="C859" s="53"/>
    </row>
    <row r="860" s="14" customFormat="1" ht="12.75">
      <c r="C860" s="53"/>
    </row>
    <row r="861" s="14" customFormat="1" ht="12.75">
      <c r="C861" s="53"/>
    </row>
    <row r="862" s="14" customFormat="1" ht="12.75">
      <c r="C862" s="53"/>
    </row>
    <row r="863" s="14" customFormat="1" ht="12.75">
      <c r="C863" s="53"/>
    </row>
    <row r="864" s="14" customFormat="1" ht="12.75">
      <c r="C864" s="53"/>
    </row>
    <row r="865" s="14" customFormat="1" ht="12.75">
      <c r="C865" s="53"/>
    </row>
    <row r="866" s="14" customFormat="1" ht="12.75">
      <c r="C866" s="53"/>
    </row>
    <row r="867" s="14" customFormat="1" ht="12.75">
      <c r="C867" s="53"/>
    </row>
    <row r="868" s="14" customFormat="1" ht="12.75">
      <c r="C868" s="53"/>
    </row>
    <row r="869" s="14" customFormat="1" ht="12.75">
      <c r="C869" s="53"/>
    </row>
    <row r="870" s="14" customFormat="1" ht="12.75">
      <c r="C870" s="53"/>
    </row>
    <row r="871" s="14" customFormat="1" ht="12.75">
      <c r="C871" s="53"/>
    </row>
    <row r="872" s="14" customFormat="1" ht="12.75">
      <c r="C872" s="53"/>
    </row>
    <row r="873" s="14" customFormat="1" ht="12.75">
      <c r="C873" s="53"/>
    </row>
    <row r="874" s="14" customFormat="1" ht="12.75">
      <c r="C874" s="53"/>
    </row>
    <row r="875" s="14" customFormat="1" ht="12.75">
      <c r="C875" s="53"/>
    </row>
    <row r="876" s="14" customFormat="1" ht="12.75">
      <c r="C876" s="53"/>
    </row>
    <row r="877" s="14" customFormat="1" ht="12.75">
      <c r="C877" s="53"/>
    </row>
    <row r="878" s="14" customFormat="1" ht="12.75">
      <c r="C878" s="53"/>
    </row>
    <row r="879" s="14" customFormat="1" ht="12.75">
      <c r="C879" s="53"/>
    </row>
    <row r="880" s="14" customFormat="1" ht="12.75">
      <c r="C880" s="53"/>
    </row>
    <row r="881" s="14" customFormat="1" ht="12.75">
      <c r="C881" s="53"/>
    </row>
    <row r="882" s="14" customFormat="1" ht="12.75">
      <c r="C882" s="53"/>
    </row>
    <row r="883" s="14" customFormat="1" ht="12.75">
      <c r="C883" s="53"/>
    </row>
    <row r="884" s="14" customFormat="1" ht="12.75">
      <c r="C884" s="53"/>
    </row>
    <row r="885" s="14" customFormat="1" ht="12.75">
      <c r="C885" s="53"/>
    </row>
    <row r="886" s="14" customFormat="1" ht="12.75">
      <c r="C886" s="53"/>
    </row>
    <row r="887" s="14" customFormat="1" ht="12.75">
      <c r="C887" s="53"/>
    </row>
    <row r="888" s="14" customFormat="1" ht="12.75">
      <c r="C888" s="53"/>
    </row>
    <row r="889" s="14" customFormat="1" ht="12.75">
      <c r="C889" s="53"/>
    </row>
    <row r="890" s="14" customFormat="1" ht="12.75">
      <c r="C890" s="53"/>
    </row>
    <row r="891" s="14" customFormat="1" ht="12.75">
      <c r="C891" s="53"/>
    </row>
    <row r="892" s="14" customFormat="1" ht="12.75">
      <c r="C892" s="53"/>
    </row>
    <row r="893" s="14" customFormat="1" ht="12.75">
      <c r="C893" s="53"/>
    </row>
    <row r="894" s="14" customFormat="1" ht="12.75">
      <c r="C894" s="53"/>
    </row>
    <row r="895" s="14" customFormat="1" ht="12.75">
      <c r="C895" s="53"/>
    </row>
    <row r="896" s="14" customFormat="1" ht="12.75">
      <c r="C896" s="53"/>
    </row>
    <row r="897" s="14" customFormat="1" ht="12.75">
      <c r="C897" s="53"/>
    </row>
    <row r="898" s="14" customFormat="1" ht="12.75">
      <c r="C898" s="53"/>
    </row>
    <row r="899" s="14" customFormat="1" ht="12.75">
      <c r="C899" s="53"/>
    </row>
    <row r="900" s="14" customFormat="1" ht="12.75">
      <c r="C900" s="53"/>
    </row>
    <row r="901" s="14" customFormat="1" ht="12.75">
      <c r="C901" s="53"/>
    </row>
    <row r="902" s="14" customFormat="1" ht="12.75">
      <c r="C902" s="53"/>
    </row>
    <row r="903" s="14" customFormat="1" ht="12.75">
      <c r="C903" s="53"/>
    </row>
    <row r="904" s="14" customFormat="1" ht="12.75">
      <c r="C904" s="53"/>
    </row>
    <row r="905" s="14" customFormat="1" ht="12.75">
      <c r="C905" s="53"/>
    </row>
    <row r="906" s="14" customFormat="1" ht="12.75">
      <c r="C906" s="53"/>
    </row>
  </sheetData>
  <sheetProtection/>
  <mergeCells count="7">
    <mergeCell ref="H5:I5"/>
    <mergeCell ref="A1:F1"/>
    <mergeCell ref="A2:F2"/>
    <mergeCell ref="A5:A6"/>
    <mergeCell ref="D5:D6"/>
    <mergeCell ref="E5:F5"/>
    <mergeCell ref="G5:G6"/>
  </mergeCells>
  <printOptions/>
  <pageMargins left="0.3" right="0.24" top="0.4" bottom="0.4" header="0.17" footer="0.17"/>
  <pageSetup firstPageNumber="17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PageLayoutView="0" workbookViewId="0" topLeftCell="A27">
      <selection activeCell="F73" sqref="F73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53" customFormat="1" ht="6" customHeight="1"/>
    <row r="2" spans="1:5" s="153" customFormat="1" ht="19.5">
      <c r="A2" s="591" t="s">
        <v>119</v>
      </c>
      <c r="B2" s="591"/>
      <c r="C2" s="591"/>
      <c r="D2" s="591"/>
      <c r="E2" s="591"/>
    </row>
    <row r="3" s="153" customFormat="1" ht="13.5"/>
    <row r="4" spans="1:5" s="153" customFormat="1" ht="37.5" customHeight="1">
      <c r="A4" s="612" t="s">
        <v>120</v>
      </c>
      <c r="B4" s="612"/>
      <c r="C4" s="612"/>
      <c r="D4" s="612"/>
      <c r="E4" s="612"/>
    </row>
    <row r="5" spans="1:4" s="153" customFormat="1" ht="8.25" customHeight="1">
      <c r="A5" s="189" t="s">
        <v>83</v>
      </c>
      <c r="B5" s="189"/>
      <c r="C5" s="189"/>
      <c r="D5" s="189"/>
    </row>
    <row r="6" s="153" customFormat="1" ht="14.25" thickBot="1">
      <c r="E6" s="70" t="s">
        <v>465</v>
      </c>
    </row>
    <row r="7" spans="1:5" s="153" customFormat="1" ht="30" customHeight="1" thickBot="1">
      <c r="A7" s="622" t="s">
        <v>94</v>
      </c>
      <c r="B7" s="622"/>
      <c r="C7" s="613" t="s">
        <v>121</v>
      </c>
      <c r="D7" s="609" t="s">
        <v>472</v>
      </c>
      <c r="E7" s="610"/>
    </row>
    <row r="8" spans="1:5" s="153" customFormat="1" ht="27.75" thickBot="1">
      <c r="A8" s="623"/>
      <c r="B8" s="623"/>
      <c r="C8" s="614"/>
      <c r="D8" s="159" t="s">
        <v>122</v>
      </c>
      <c r="E8" s="159" t="s">
        <v>123</v>
      </c>
    </row>
    <row r="9" spans="1:5" s="153" customFormat="1" ht="14.25" thickBot="1">
      <c r="A9" s="160">
        <v>1</v>
      </c>
      <c r="B9" s="160">
        <v>2</v>
      </c>
      <c r="C9" s="160">
        <v>3</v>
      </c>
      <c r="D9" s="160">
        <v>4</v>
      </c>
      <c r="E9" s="160">
        <v>5</v>
      </c>
    </row>
    <row r="10" spans="1:5" s="153" customFormat="1" ht="35.25" customHeight="1" thickBot="1">
      <c r="A10" s="190">
        <v>8000</v>
      </c>
      <c r="B10" s="191" t="s">
        <v>124</v>
      </c>
      <c r="C10" s="565">
        <f>SUM(D10:E10)</f>
        <v>16000</v>
      </c>
      <c r="D10" s="558">
        <f>SUM(E23)</f>
        <v>200</v>
      </c>
      <c r="E10" s="558">
        <f>SUM(F23)</f>
        <v>15800</v>
      </c>
    </row>
    <row r="12" ht="12.75" hidden="1"/>
    <row r="13" ht="12.75" hidden="1"/>
    <row r="14" ht="12.75" hidden="1"/>
    <row r="15" spans="1:6" ht="18">
      <c r="A15" s="615" t="s">
        <v>128</v>
      </c>
      <c r="B15" s="615"/>
      <c r="C15" s="615"/>
      <c r="D15" s="615"/>
      <c r="E15" s="615"/>
      <c r="F15" s="615"/>
    </row>
    <row r="16" ht="9" customHeight="1">
      <c r="B16" s="2"/>
    </row>
    <row r="17" spans="1:6" ht="34.5" customHeight="1">
      <c r="A17" s="612" t="s">
        <v>129</v>
      </c>
      <c r="B17" s="612"/>
      <c r="C17" s="612"/>
      <c r="D17" s="612"/>
      <c r="E17" s="612"/>
      <c r="F17" s="612"/>
    </row>
    <row r="18" spans="1:6" ht="14.25" customHeight="1">
      <c r="A18" s="189" t="s">
        <v>176</v>
      </c>
      <c r="B18" s="153"/>
      <c r="C18" s="153"/>
      <c r="D18" s="153"/>
      <c r="E18" s="153"/>
      <c r="F18" s="153"/>
    </row>
    <row r="19" spans="1:6" ht="14.25" customHeight="1" thickBot="1">
      <c r="A19" s="153"/>
      <c r="B19" s="153"/>
      <c r="C19" s="153"/>
      <c r="D19" s="153"/>
      <c r="E19" s="70" t="s">
        <v>465</v>
      </c>
      <c r="F19" s="153"/>
    </row>
    <row r="20" spans="1:6" ht="30" customHeight="1" thickBot="1">
      <c r="A20" s="616" t="s">
        <v>94</v>
      </c>
      <c r="B20" s="620" t="s">
        <v>381</v>
      </c>
      <c r="C20" s="621"/>
      <c r="D20" s="624" t="s">
        <v>383</v>
      </c>
      <c r="E20" s="618" t="s">
        <v>472</v>
      </c>
      <c r="F20" s="619"/>
    </row>
    <row r="21" spans="1:6" ht="26.25" thickBot="1">
      <c r="A21" s="617"/>
      <c r="B21" s="296" t="s">
        <v>382</v>
      </c>
      <c r="C21" s="297" t="s">
        <v>742</v>
      </c>
      <c r="D21" s="625"/>
      <c r="E21" s="292" t="s">
        <v>384</v>
      </c>
      <c r="F21" s="292" t="s">
        <v>385</v>
      </c>
    </row>
    <row r="22" spans="1:6" ht="13.5" thickBot="1">
      <c r="A22" s="160">
        <v>1</v>
      </c>
      <c r="B22" s="160">
        <v>2</v>
      </c>
      <c r="C22" s="160">
        <v>3</v>
      </c>
      <c r="D22" s="160">
        <v>4</v>
      </c>
      <c r="E22" s="160">
        <v>5</v>
      </c>
      <c r="F22" s="160">
        <v>6</v>
      </c>
    </row>
    <row r="23" spans="1:6" s="3" customFormat="1" ht="51">
      <c r="A23" s="284">
        <v>8010</v>
      </c>
      <c r="B23" s="192" t="s">
        <v>130</v>
      </c>
      <c r="C23" s="193"/>
      <c r="D23" s="563">
        <f>SUM(E23:F23)</f>
        <v>16000</v>
      </c>
      <c r="E23" s="564">
        <f>SUM(E25)</f>
        <v>200</v>
      </c>
      <c r="F23" s="564">
        <f>SUM(F25)</f>
        <v>15800</v>
      </c>
    </row>
    <row r="24" spans="1:6" s="3" customFormat="1" ht="13.5">
      <c r="A24" s="285"/>
      <c r="B24" s="194" t="s">
        <v>472</v>
      </c>
      <c r="C24" s="195"/>
      <c r="D24" s="196"/>
      <c r="E24" s="197"/>
      <c r="F24" s="198"/>
    </row>
    <row r="25" spans="1:6" ht="50.25">
      <c r="A25" s="286">
        <v>8100</v>
      </c>
      <c r="B25" s="199" t="s">
        <v>131</v>
      </c>
      <c r="C25" s="200"/>
      <c r="D25" s="561">
        <f>SUM(E25:F25)</f>
        <v>16000</v>
      </c>
      <c r="E25" s="562">
        <f>SUM(E55)</f>
        <v>200</v>
      </c>
      <c r="F25" s="562">
        <f>SUM(F55)</f>
        <v>15800</v>
      </c>
    </row>
    <row r="26" spans="1:6" ht="13.5">
      <c r="A26" s="286"/>
      <c r="B26" s="201" t="s">
        <v>472</v>
      </c>
      <c r="C26" s="200"/>
      <c r="D26" s="166"/>
      <c r="E26" s="167"/>
      <c r="F26" s="177"/>
    </row>
    <row r="27" spans="1:6" ht="25.5">
      <c r="A27" s="287">
        <v>8110</v>
      </c>
      <c r="B27" s="202" t="s">
        <v>132</v>
      </c>
      <c r="C27" s="200"/>
      <c r="D27" s="203"/>
      <c r="E27" s="167"/>
      <c r="F27" s="204"/>
    </row>
    <row r="28" spans="1:6" ht="13.5">
      <c r="A28" s="287"/>
      <c r="B28" s="205" t="s">
        <v>472</v>
      </c>
      <c r="C28" s="200"/>
      <c r="D28" s="203"/>
      <c r="E28" s="167"/>
      <c r="F28" s="204"/>
    </row>
    <row r="29" spans="1:6" ht="38.25">
      <c r="A29" s="287">
        <v>8111</v>
      </c>
      <c r="B29" s="206" t="s">
        <v>133</v>
      </c>
      <c r="C29" s="200"/>
      <c r="D29" s="166"/>
      <c r="E29" s="207" t="s">
        <v>138</v>
      </c>
      <c r="F29" s="177"/>
    </row>
    <row r="30" spans="1:6" ht="13.5">
      <c r="A30" s="287"/>
      <c r="B30" s="173" t="s">
        <v>13</v>
      </c>
      <c r="C30" s="200"/>
      <c r="D30" s="166"/>
      <c r="E30" s="207"/>
      <c r="F30" s="177"/>
    </row>
    <row r="31" spans="1:6" ht="13.5">
      <c r="A31" s="287">
        <v>8112</v>
      </c>
      <c r="B31" s="208" t="s">
        <v>113</v>
      </c>
      <c r="C31" s="209" t="s">
        <v>70</v>
      </c>
      <c r="D31" s="166"/>
      <c r="E31" s="207" t="s">
        <v>138</v>
      </c>
      <c r="F31" s="177"/>
    </row>
    <row r="32" spans="1:6" ht="13.5">
      <c r="A32" s="287">
        <v>8113</v>
      </c>
      <c r="B32" s="208" t="s">
        <v>114</v>
      </c>
      <c r="C32" s="209" t="s">
        <v>71</v>
      </c>
      <c r="D32" s="166"/>
      <c r="E32" s="207" t="s">
        <v>138</v>
      </c>
      <c r="F32" s="177"/>
    </row>
    <row r="33" spans="1:6" s="55" customFormat="1" ht="38.25">
      <c r="A33" s="287">
        <v>8120</v>
      </c>
      <c r="B33" s="206" t="s">
        <v>137</v>
      </c>
      <c r="C33" s="209"/>
      <c r="D33" s="210"/>
      <c r="E33" s="211"/>
      <c r="F33" s="212"/>
    </row>
    <row r="34" spans="1:6" s="55" customFormat="1" ht="13.5">
      <c r="A34" s="287"/>
      <c r="B34" s="173" t="s">
        <v>472</v>
      </c>
      <c r="C34" s="209"/>
      <c r="D34" s="210"/>
      <c r="E34" s="211"/>
      <c r="F34" s="212"/>
    </row>
    <row r="35" spans="1:6" s="55" customFormat="1" ht="13.5">
      <c r="A35" s="287">
        <v>8121</v>
      </c>
      <c r="B35" s="206" t="s">
        <v>134</v>
      </c>
      <c r="C35" s="209"/>
      <c r="D35" s="210"/>
      <c r="E35" s="207" t="s">
        <v>138</v>
      </c>
      <c r="F35" s="212"/>
    </row>
    <row r="36" spans="1:6" s="55" customFormat="1" ht="13.5">
      <c r="A36" s="287"/>
      <c r="B36" s="173" t="s">
        <v>13</v>
      </c>
      <c r="C36" s="209"/>
      <c r="D36" s="210"/>
      <c r="E36" s="211"/>
      <c r="F36" s="212"/>
    </row>
    <row r="37" spans="1:6" s="55" customFormat="1" ht="19.5" customHeight="1">
      <c r="A37" s="286">
        <v>8122</v>
      </c>
      <c r="B37" s="202" t="s">
        <v>135</v>
      </c>
      <c r="C37" s="209" t="s">
        <v>72</v>
      </c>
      <c r="D37" s="210"/>
      <c r="E37" s="207" t="s">
        <v>138</v>
      </c>
      <c r="F37" s="212"/>
    </row>
    <row r="38" spans="1:6" s="55" customFormat="1" ht="13.5">
      <c r="A38" s="286"/>
      <c r="B38" s="213" t="s">
        <v>13</v>
      </c>
      <c r="C38" s="209"/>
      <c r="D38" s="210"/>
      <c r="E38" s="211"/>
      <c r="F38" s="212"/>
    </row>
    <row r="39" spans="1:6" s="55" customFormat="1" ht="13.5">
      <c r="A39" s="286">
        <v>8123</v>
      </c>
      <c r="B39" s="213" t="s">
        <v>125</v>
      </c>
      <c r="C39" s="209"/>
      <c r="D39" s="210"/>
      <c r="E39" s="207" t="s">
        <v>138</v>
      </c>
      <c r="F39" s="212"/>
    </row>
    <row r="40" spans="1:6" s="55" customFormat="1" ht="13.5">
      <c r="A40" s="286">
        <v>8124</v>
      </c>
      <c r="B40" s="213" t="s">
        <v>126</v>
      </c>
      <c r="C40" s="209"/>
      <c r="D40" s="210"/>
      <c r="E40" s="207" t="s">
        <v>138</v>
      </c>
      <c r="F40" s="212"/>
    </row>
    <row r="41" spans="1:6" s="55" customFormat="1" ht="38.25">
      <c r="A41" s="286">
        <v>8130</v>
      </c>
      <c r="B41" s="202" t="s">
        <v>136</v>
      </c>
      <c r="C41" s="209" t="s">
        <v>73</v>
      </c>
      <c r="D41" s="210"/>
      <c r="E41" s="207" t="s">
        <v>138</v>
      </c>
      <c r="F41" s="212"/>
    </row>
    <row r="42" spans="1:6" s="55" customFormat="1" ht="13.5">
      <c r="A42" s="286"/>
      <c r="B42" s="213" t="s">
        <v>13</v>
      </c>
      <c r="C42" s="209"/>
      <c r="D42" s="210"/>
      <c r="E42" s="211"/>
      <c r="F42" s="212"/>
    </row>
    <row r="43" spans="1:6" s="55" customFormat="1" ht="13.5">
      <c r="A43" s="286">
        <v>8131</v>
      </c>
      <c r="B43" s="213" t="s">
        <v>97</v>
      </c>
      <c r="C43" s="209"/>
      <c r="D43" s="210"/>
      <c r="E43" s="207" t="s">
        <v>138</v>
      </c>
      <c r="F43" s="212"/>
    </row>
    <row r="44" spans="1:6" s="55" customFormat="1" ht="14.25" thickBot="1">
      <c r="A44" s="288">
        <v>8132</v>
      </c>
      <c r="B44" s="214" t="s">
        <v>127</v>
      </c>
      <c r="C44" s="215"/>
      <c r="D44" s="216"/>
      <c r="E44" s="217" t="s">
        <v>138</v>
      </c>
      <c r="F44" s="218"/>
    </row>
    <row r="45" spans="1:6" s="55" customFormat="1" ht="25.5">
      <c r="A45" s="286">
        <v>8140</v>
      </c>
      <c r="B45" s="202" t="s">
        <v>666</v>
      </c>
      <c r="C45" s="209"/>
      <c r="D45" s="210"/>
      <c r="E45" s="211"/>
      <c r="F45" s="212"/>
    </row>
    <row r="46" spans="1:6" s="55" customFormat="1" ht="13.5">
      <c r="A46" s="287"/>
      <c r="B46" s="173" t="s">
        <v>13</v>
      </c>
      <c r="C46" s="209"/>
      <c r="D46" s="210"/>
      <c r="E46" s="211"/>
      <c r="F46" s="212"/>
    </row>
    <row r="47" spans="1:6" s="55" customFormat="1" ht="25.5">
      <c r="A47" s="286">
        <v>8141</v>
      </c>
      <c r="B47" s="202" t="s">
        <v>667</v>
      </c>
      <c r="C47" s="209" t="s">
        <v>72</v>
      </c>
      <c r="D47" s="210"/>
      <c r="E47" s="211"/>
      <c r="F47" s="212"/>
    </row>
    <row r="48" spans="1:6" s="55" customFormat="1" ht="14.25" thickBot="1">
      <c r="A48" s="286"/>
      <c r="B48" s="213" t="s">
        <v>13</v>
      </c>
      <c r="C48" s="170"/>
      <c r="D48" s="210"/>
      <c r="E48" s="211"/>
      <c r="F48" s="212"/>
    </row>
    <row r="49" spans="1:6" s="55" customFormat="1" ht="13.5">
      <c r="A49" s="284">
        <v>8142</v>
      </c>
      <c r="B49" s="220" t="s">
        <v>95</v>
      </c>
      <c r="C49" s="221"/>
      <c r="D49" s="222"/>
      <c r="E49" s="223"/>
      <c r="F49" s="224" t="s">
        <v>138</v>
      </c>
    </row>
    <row r="50" spans="1:6" s="55" customFormat="1" ht="14.25" thickBot="1">
      <c r="A50" s="288">
        <v>8143</v>
      </c>
      <c r="B50" s="214" t="s">
        <v>96</v>
      </c>
      <c r="C50" s="171"/>
      <c r="D50" s="216"/>
      <c r="E50" s="225"/>
      <c r="F50" s="218"/>
    </row>
    <row r="51" spans="1:6" s="55" customFormat="1" ht="38.25">
      <c r="A51" s="284">
        <v>8150</v>
      </c>
      <c r="B51" s="226" t="s">
        <v>668</v>
      </c>
      <c r="C51" s="227" t="s">
        <v>73</v>
      </c>
      <c r="D51" s="222"/>
      <c r="E51" s="223"/>
      <c r="F51" s="228"/>
    </row>
    <row r="52" spans="1:6" s="55" customFormat="1" ht="13.5">
      <c r="A52" s="286"/>
      <c r="B52" s="213" t="s">
        <v>13</v>
      </c>
      <c r="C52" s="229"/>
      <c r="D52" s="210"/>
      <c r="E52" s="211"/>
      <c r="F52" s="212"/>
    </row>
    <row r="53" spans="1:6" s="55" customFormat="1" ht="13.5">
      <c r="A53" s="286">
        <v>8151</v>
      </c>
      <c r="B53" s="213" t="s">
        <v>97</v>
      </c>
      <c r="C53" s="229"/>
      <c r="D53" s="210"/>
      <c r="E53" s="211"/>
      <c r="F53" s="230" t="s">
        <v>375</v>
      </c>
    </row>
    <row r="54" spans="1:6" s="55" customFormat="1" ht="14.25" thickBot="1">
      <c r="A54" s="289">
        <v>8152</v>
      </c>
      <c r="B54" s="231" t="s">
        <v>98</v>
      </c>
      <c r="C54" s="232"/>
      <c r="D54" s="233"/>
      <c r="E54" s="234"/>
      <c r="F54" s="235"/>
    </row>
    <row r="55" spans="1:6" s="55" customFormat="1" ht="39" thickBot="1">
      <c r="A55" s="258">
        <v>8160</v>
      </c>
      <c r="B55" s="236" t="s">
        <v>676</v>
      </c>
      <c r="C55" s="237"/>
      <c r="D55" s="559">
        <f>SUM(E55:F55)</f>
        <v>16000</v>
      </c>
      <c r="E55" s="560">
        <f>SUM(E66)</f>
        <v>200</v>
      </c>
      <c r="F55" s="560">
        <f>SUM(F66)</f>
        <v>15800</v>
      </c>
    </row>
    <row r="56" spans="1:6" s="55" customFormat="1" ht="14.25" thickBot="1">
      <c r="A56" s="261"/>
      <c r="B56" s="238" t="s">
        <v>472</v>
      </c>
      <c r="C56" s="239"/>
      <c r="D56" s="240"/>
      <c r="E56" s="241"/>
      <c r="F56" s="242"/>
    </row>
    <row r="57" spans="1:6" s="3" customFormat="1" ht="39" thickBot="1">
      <c r="A57" s="258">
        <v>8161</v>
      </c>
      <c r="B57" s="243" t="s">
        <v>669</v>
      </c>
      <c r="C57" s="237"/>
      <c r="D57" s="244"/>
      <c r="E57" s="245" t="s">
        <v>138</v>
      </c>
      <c r="F57" s="246"/>
    </row>
    <row r="58" spans="1:6" s="3" customFormat="1" ht="13.5">
      <c r="A58" s="285"/>
      <c r="B58" s="247" t="s">
        <v>13</v>
      </c>
      <c r="C58" s="248"/>
      <c r="D58" s="196"/>
      <c r="E58" s="249"/>
      <c r="F58" s="198"/>
    </row>
    <row r="59" spans="1:6" ht="39" thickBot="1">
      <c r="A59" s="286">
        <v>8162</v>
      </c>
      <c r="B59" s="213" t="s">
        <v>99</v>
      </c>
      <c r="C59" s="229" t="s">
        <v>74</v>
      </c>
      <c r="D59" s="166"/>
      <c r="E59" s="250" t="s">
        <v>138</v>
      </c>
      <c r="F59" s="177"/>
    </row>
    <row r="60" spans="1:6" s="3" customFormat="1" ht="102.75" thickBot="1">
      <c r="A60" s="219">
        <v>8163</v>
      </c>
      <c r="B60" s="251" t="s">
        <v>100</v>
      </c>
      <c r="C60" s="229" t="s">
        <v>74</v>
      </c>
      <c r="D60" s="244"/>
      <c r="E60" s="245" t="s">
        <v>138</v>
      </c>
      <c r="F60" s="246"/>
    </row>
    <row r="61" spans="1:6" ht="26.25" thickBot="1">
      <c r="A61" s="289">
        <v>8164</v>
      </c>
      <c r="B61" s="231" t="s">
        <v>101</v>
      </c>
      <c r="C61" s="232" t="s">
        <v>75</v>
      </c>
      <c r="D61" s="172"/>
      <c r="E61" s="252" t="s">
        <v>138</v>
      </c>
      <c r="F61" s="253"/>
    </row>
    <row r="62" spans="1:9" s="3" customFormat="1" ht="25.5" thickBot="1">
      <c r="A62" s="258">
        <v>8170</v>
      </c>
      <c r="B62" s="243" t="s">
        <v>670</v>
      </c>
      <c r="C62" s="237"/>
      <c r="D62" s="254"/>
      <c r="E62" s="245"/>
      <c r="F62" s="255"/>
      <c r="I62" s="3" t="s">
        <v>176</v>
      </c>
    </row>
    <row r="63" spans="1:6" s="3" customFormat="1" ht="13.5">
      <c r="A63" s="285"/>
      <c r="B63" s="247" t="s">
        <v>13</v>
      </c>
      <c r="C63" s="248"/>
      <c r="D63" s="256"/>
      <c r="E63" s="249"/>
      <c r="F63" s="257"/>
    </row>
    <row r="64" spans="1:6" ht="38.25">
      <c r="A64" s="286">
        <v>8171</v>
      </c>
      <c r="B64" s="213" t="s">
        <v>102</v>
      </c>
      <c r="C64" s="229" t="s">
        <v>76</v>
      </c>
      <c r="D64" s="166"/>
      <c r="E64" s="250"/>
      <c r="F64" s="177"/>
    </row>
    <row r="65" spans="1:6" ht="14.25" thickBot="1">
      <c r="A65" s="286">
        <v>8172</v>
      </c>
      <c r="B65" s="208" t="s">
        <v>103</v>
      </c>
      <c r="C65" s="229" t="s">
        <v>77</v>
      </c>
      <c r="D65" s="166"/>
      <c r="E65" s="250"/>
      <c r="F65" s="177"/>
    </row>
    <row r="66" spans="1:6" s="3" customFormat="1" ht="51" thickBot="1">
      <c r="A66" s="258">
        <v>8190</v>
      </c>
      <c r="B66" s="259" t="s">
        <v>680</v>
      </c>
      <c r="C66" s="260"/>
      <c r="D66" s="558">
        <f>SUM(E66:F66)</f>
        <v>16000</v>
      </c>
      <c r="E66" s="556">
        <f>SUM(E68+E72-E71)</f>
        <v>200</v>
      </c>
      <c r="F66" s="557">
        <f>SUM(F72)</f>
        <v>15800</v>
      </c>
    </row>
    <row r="67" spans="1:6" s="3" customFormat="1" ht="13.5">
      <c r="A67" s="261"/>
      <c r="B67" s="173" t="s">
        <v>387</v>
      </c>
      <c r="C67" s="262"/>
      <c r="D67" s="263"/>
      <c r="E67" s="264"/>
      <c r="F67" s="265"/>
    </row>
    <row r="68" spans="1:6" ht="24.75">
      <c r="A68" s="290">
        <v>8191</v>
      </c>
      <c r="B68" s="247" t="s">
        <v>104</v>
      </c>
      <c r="C68" s="266">
        <v>9320</v>
      </c>
      <c r="D68" s="554">
        <f>SUM(E68:F68)</f>
        <v>0</v>
      </c>
      <c r="E68" s="551"/>
      <c r="F68" s="267" t="s">
        <v>375</v>
      </c>
    </row>
    <row r="69" spans="1:6" ht="13.5">
      <c r="A69" s="287"/>
      <c r="B69" s="173" t="s">
        <v>474</v>
      </c>
      <c r="C69" s="268"/>
      <c r="D69" s="166"/>
      <c r="E69" s="167"/>
      <c r="F69" s="177"/>
    </row>
    <row r="70" spans="1:6" ht="63.75">
      <c r="A70" s="287">
        <v>8192</v>
      </c>
      <c r="B70" s="213" t="s">
        <v>105</v>
      </c>
      <c r="C70" s="268"/>
      <c r="D70" s="573"/>
      <c r="E70" s="281"/>
      <c r="F70" s="269" t="s">
        <v>138</v>
      </c>
    </row>
    <row r="71" spans="1:6" ht="38.25">
      <c r="A71" s="287">
        <v>8193</v>
      </c>
      <c r="B71" s="213" t="s">
        <v>679</v>
      </c>
      <c r="C71" s="268"/>
      <c r="D71" s="554">
        <f>SUM(E71:F71)</f>
        <v>0</v>
      </c>
      <c r="E71" s="552"/>
      <c r="F71" s="269" t="s">
        <v>375</v>
      </c>
    </row>
    <row r="72" spans="1:6" ht="36.75">
      <c r="A72" s="287">
        <v>8194</v>
      </c>
      <c r="B72" s="270" t="s">
        <v>106</v>
      </c>
      <c r="C72" s="271">
        <v>9330</v>
      </c>
      <c r="D72" s="554">
        <f>SUM(E72:F72)</f>
        <v>16000</v>
      </c>
      <c r="E72" s="555">
        <f>SUM(E75)</f>
        <v>200</v>
      </c>
      <c r="F72" s="555">
        <f>SUM(F74+F75)</f>
        <v>15800</v>
      </c>
    </row>
    <row r="73" spans="1:6" ht="13.5">
      <c r="A73" s="287"/>
      <c r="B73" s="173" t="s">
        <v>474</v>
      </c>
      <c r="C73" s="271"/>
      <c r="D73" s="203"/>
      <c r="E73" s="207"/>
      <c r="F73" s="177"/>
    </row>
    <row r="74" spans="1:6" ht="38.25">
      <c r="A74" s="287">
        <v>8195</v>
      </c>
      <c r="B74" s="213" t="s">
        <v>107</v>
      </c>
      <c r="C74" s="271"/>
      <c r="D74" s="554">
        <f>SUM(E74:F74)</f>
        <v>15800</v>
      </c>
      <c r="E74" s="207" t="s">
        <v>138</v>
      </c>
      <c r="F74" s="553">
        <v>15800</v>
      </c>
    </row>
    <row r="75" spans="1:6" ht="38.25">
      <c r="A75" s="291">
        <v>8196</v>
      </c>
      <c r="B75" s="213" t="s">
        <v>108</v>
      </c>
      <c r="C75" s="271"/>
      <c r="D75" s="554">
        <f>SUM(E75:F75)</f>
        <v>200</v>
      </c>
      <c r="E75" s="580">
        <v>200</v>
      </c>
      <c r="F75" s="553"/>
    </row>
    <row r="76" spans="1:6" ht="38.25">
      <c r="A76" s="287">
        <v>8197</v>
      </c>
      <c r="B76" s="272" t="s">
        <v>109</v>
      </c>
      <c r="C76" s="273"/>
      <c r="D76" s="274" t="s">
        <v>138</v>
      </c>
      <c r="E76" s="275" t="s">
        <v>138</v>
      </c>
      <c r="F76" s="276" t="s">
        <v>138</v>
      </c>
    </row>
    <row r="77" spans="1:6" ht="51">
      <c r="A77" s="287">
        <v>8198</v>
      </c>
      <c r="B77" s="277" t="s">
        <v>110</v>
      </c>
      <c r="C77" s="278"/>
      <c r="D77" s="274" t="s">
        <v>138</v>
      </c>
      <c r="E77" s="250"/>
      <c r="F77" s="177"/>
    </row>
    <row r="78" spans="1:6" ht="62.25">
      <c r="A78" s="287">
        <v>8199</v>
      </c>
      <c r="B78" s="279" t="s">
        <v>671</v>
      </c>
      <c r="C78" s="278"/>
      <c r="D78" s="203"/>
      <c r="E78" s="250"/>
      <c r="F78" s="177"/>
    </row>
    <row r="79" spans="1:6" ht="38.25">
      <c r="A79" s="287" t="s">
        <v>111</v>
      </c>
      <c r="B79" s="280" t="s">
        <v>112</v>
      </c>
      <c r="C79" s="278"/>
      <c r="D79" s="203"/>
      <c r="E79" s="275" t="s">
        <v>138</v>
      </c>
      <c r="F79" s="177"/>
    </row>
    <row r="80" spans="1:6" ht="25.5">
      <c r="A80" s="287">
        <v>8200</v>
      </c>
      <c r="B80" s="199" t="s">
        <v>677</v>
      </c>
      <c r="C80" s="268"/>
      <c r="D80" s="166"/>
      <c r="E80" s="167"/>
      <c r="F80" s="177"/>
    </row>
    <row r="81" spans="1:6" ht="13.5">
      <c r="A81" s="287"/>
      <c r="B81" s="201" t="s">
        <v>472</v>
      </c>
      <c r="C81" s="268"/>
      <c r="D81" s="166"/>
      <c r="E81" s="167"/>
      <c r="F81" s="177"/>
    </row>
    <row r="82" spans="1:6" ht="38.25">
      <c r="A82" s="287">
        <v>8210</v>
      </c>
      <c r="B82" s="283" t="s">
        <v>678</v>
      </c>
      <c r="C82" s="268"/>
      <c r="D82" s="166"/>
      <c r="E82" s="250"/>
      <c r="F82" s="177"/>
    </row>
    <row r="83" spans="1:6" ht="13.5">
      <c r="A83" s="286"/>
      <c r="B83" s="213" t="s">
        <v>472</v>
      </c>
      <c r="C83" s="268"/>
      <c r="D83" s="166"/>
      <c r="E83" s="250"/>
      <c r="F83" s="177"/>
    </row>
    <row r="84" spans="1:6" ht="51">
      <c r="A84" s="287">
        <v>8211</v>
      </c>
      <c r="B84" s="206" t="s">
        <v>672</v>
      </c>
      <c r="C84" s="268"/>
      <c r="D84" s="166"/>
      <c r="E84" s="207" t="s">
        <v>138</v>
      </c>
      <c r="F84" s="177"/>
    </row>
    <row r="85" spans="1:6" ht="13.5">
      <c r="A85" s="287"/>
      <c r="B85" s="173" t="s">
        <v>474</v>
      </c>
      <c r="C85" s="268"/>
      <c r="D85" s="166"/>
      <c r="E85" s="207"/>
      <c r="F85" s="177"/>
    </row>
    <row r="86" spans="1:6" ht="15" customHeight="1">
      <c r="A86" s="287">
        <v>8212</v>
      </c>
      <c r="B86" s="208" t="s">
        <v>113</v>
      </c>
      <c r="C86" s="229" t="s">
        <v>747</v>
      </c>
      <c r="D86" s="166"/>
      <c r="E86" s="207" t="s">
        <v>138</v>
      </c>
      <c r="F86" s="177"/>
    </row>
    <row r="87" spans="1:6" ht="15" customHeight="1">
      <c r="A87" s="287">
        <v>8213</v>
      </c>
      <c r="B87" s="208" t="s">
        <v>114</v>
      </c>
      <c r="C87" s="229" t="s">
        <v>748</v>
      </c>
      <c r="D87" s="166"/>
      <c r="E87" s="207" t="s">
        <v>138</v>
      </c>
      <c r="F87" s="177"/>
    </row>
    <row r="88" spans="1:6" ht="51">
      <c r="A88" s="287">
        <v>8220</v>
      </c>
      <c r="B88" s="206" t="s">
        <v>675</v>
      </c>
      <c r="C88" s="268"/>
      <c r="D88" s="166"/>
      <c r="E88" s="281"/>
      <c r="F88" s="177"/>
    </row>
    <row r="89" spans="1:6" ht="13.5">
      <c r="A89" s="287"/>
      <c r="B89" s="173" t="s">
        <v>472</v>
      </c>
      <c r="C89" s="268"/>
      <c r="D89" s="166"/>
      <c r="E89" s="281"/>
      <c r="F89" s="177"/>
    </row>
    <row r="90" spans="1:6" ht="13.5">
      <c r="A90" s="287">
        <v>8221</v>
      </c>
      <c r="B90" s="206" t="s">
        <v>673</v>
      </c>
      <c r="C90" s="268"/>
      <c r="D90" s="166"/>
      <c r="E90" s="207" t="s">
        <v>138</v>
      </c>
      <c r="F90" s="177"/>
    </row>
    <row r="91" spans="1:6" ht="15.75" customHeight="1">
      <c r="A91" s="287"/>
      <c r="B91" s="173" t="s">
        <v>13</v>
      </c>
      <c r="C91" s="268"/>
      <c r="D91" s="166"/>
      <c r="E91" s="207"/>
      <c r="F91" s="177"/>
    </row>
    <row r="92" spans="1:6" ht="13.5">
      <c r="A92" s="286">
        <v>8222</v>
      </c>
      <c r="B92" s="213" t="s">
        <v>115</v>
      </c>
      <c r="C92" s="229" t="s">
        <v>749</v>
      </c>
      <c r="D92" s="166"/>
      <c r="E92" s="207" t="s">
        <v>138</v>
      </c>
      <c r="F92" s="177"/>
    </row>
    <row r="93" spans="1:6" ht="25.5">
      <c r="A93" s="286">
        <v>8230</v>
      </c>
      <c r="B93" s="213" t="s">
        <v>116</v>
      </c>
      <c r="C93" s="229" t="s">
        <v>750</v>
      </c>
      <c r="D93" s="166"/>
      <c r="E93" s="207" t="s">
        <v>138</v>
      </c>
      <c r="F93" s="177"/>
    </row>
    <row r="94" spans="1:6" ht="25.5">
      <c r="A94" s="286">
        <v>8240</v>
      </c>
      <c r="B94" s="206" t="s">
        <v>674</v>
      </c>
      <c r="C94" s="268"/>
      <c r="D94" s="166"/>
      <c r="E94" s="281"/>
      <c r="F94" s="177"/>
    </row>
    <row r="95" spans="1:6" ht="13.5">
      <c r="A95" s="287"/>
      <c r="B95" s="173" t="s">
        <v>13</v>
      </c>
      <c r="C95" s="268"/>
      <c r="D95" s="166"/>
      <c r="E95" s="281"/>
      <c r="F95" s="177"/>
    </row>
    <row r="96" spans="1:6" ht="15.75" customHeight="1">
      <c r="A96" s="286">
        <v>8241</v>
      </c>
      <c r="B96" s="213" t="s">
        <v>117</v>
      </c>
      <c r="C96" s="229" t="s">
        <v>749</v>
      </c>
      <c r="D96" s="166"/>
      <c r="E96" s="167"/>
      <c r="F96" s="177"/>
    </row>
    <row r="97" spans="1:6" ht="26.25" thickBot="1">
      <c r="A97" s="288">
        <v>8250</v>
      </c>
      <c r="B97" s="214" t="s">
        <v>118</v>
      </c>
      <c r="C97" s="282" t="s">
        <v>750</v>
      </c>
      <c r="D97" s="216"/>
      <c r="E97" s="225"/>
      <c r="F97" s="218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A2:E2"/>
    <mergeCell ref="A4:E4"/>
    <mergeCell ref="B7:B8"/>
    <mergeCell ref="A7:A8"/>
    <mergeCell ref="D20:D21"/>
    <mergeCell ref="C7:C8"/>
    <mergeCell ref="A15:F15"/>
    <mergeCell ref="A17:F17"/>
    <mergeCell ref="D7:E7"/>
    <mergeCell ref="A20:A21"/>
    <mergeCell ref="E20:F20"/>
    <mergeCell ref="B20:C20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02"/>
  <sheetViews>
    <sheetView zoomScalePageLayoutView="0" workbookViewId="0" topLeftCell="A1">
      <selection activeCell="L519" sqref="L519"/>
    </sheetView>
  </sheetViews>
  <sheetFormatPr defaultColWidth="9.140625" defaultRowHeight="12.75"/>
  <cols>
    <col min="1" max="1" width="5.57421875" style="4" customWidth="1"/>
    <col min="2" max="2" width="5.421875" style="5" customWidth="1"/>
    <col min="3" max="3" width="4.57421875" style="6" customWidth="1"/>
    <col min="4" max="4" width="4.421875" style="7" customWidth="1"/>
    <col min="5" max="5" width="51.28125" style="12" customWidth="1"/>
    <col min="6" max="6" width="12.421875" style="8" hidden="1" customWidth="1"/>
    <col min="7" max="7" width="11.28125" style="8" hidden="1" customWidth="1"/>
    <col min="8" max="8" width="11.140625" style="8" hidden="1" customWidth="1"/>
    <col min="9" max="9" width="12.140625" style="8" customWidth="1"/>
    <col min="10" max="10" width="11.7109375" style="8" customWidth="1"/>
    <col min="11" max="11" width="11.8515625" style="8" customWidth="1"/>
    <col min="12" max="16384" width="9.140625" style="8" customWidth="1"/>
  </cols>
  <sheetData>
    <row r="1" spans="1:8" ht="19.5">
      <c r="A1" s="628" t="s">
        <v>487</v>
      </c>
      <c r="B1" s="628"/>
      <c r="C1" s="628"/>
      <c r="D1" s="628"/>
      <c r="E1" s="628"/>
      <c r="F1" s="628"/>
      <c r="G1" s="628"/>
      <c r="H1" s="628"/>
    </row>
    <row r="2" spans="1:8" ht="36" customHeight="1">
      <c r="A2" s="598" t="s">
        <v>488</v>
      </c>
      <c r="B2" s="598"/>
      <c r="C2" s="598"/>
      <c r="D2" s="598"/>
      <c r="E2" s="598"/>
      <c r="F2" s="598"/>
      <c r="G2" s="598"/>
      <c r="H2" s="598"/>
    </row>
    <row r="3" spans="1:8" ht="15.75">
      <c r="A3" s="62" t="s">
        <v>466</v>
      </c>
      <c r="B3" s="63"/>
      <c r="C3" s="64"/>
      <c r="D3" s="64"/>
      <c r="E3" s="65"/>
      <c r="F3" s="62"/>
      <c r="G3" s="61"/>
      <c r="H3" s="61"/>
    </row>
    <row r="4" spans="1:8" ht="17.25" thickBot="1">
      <c r="A4" s="66"/>
      <c r="B4" s="67"/>
      <c r="C4" s="68"/>
      <c r="D4" s="68"/>
      <c r="E4" s="69">
        <v>2016</v>
      </c>
      <c r="F4" s="61"/>
      <c r="G4" s="70" t="s">
        <v>465</v>
      </c>
      <c r="H4" s="70"/>
    </row>
    <row r="5" spans="1:11" s="9" customFormat="1" ht="15.75" customHeight="1" thickBot="1">
      <c r="A5" s="599" t="s">
        <v>458</v>
      </c>
      <c r="B5" s="629" t="s">
        <v>665</v>
      </c>
      <c r="C5" s="631" t="s">
        <v>460</v>
      </c>
      <c r="D5" s="626" t="s">
        <v>461</v>
      </c>
      <c r="E5" s="607" t="s">
        <v>489</v>
      </c>
      <c r="F5" s="593" t="s">
        <v>490</v>
      </c>
      <c r="G5" s="595" t="s">
        <v>464</v>
      </c>
      <c r="H5" s="596"/>
      <c r="I5" s="593" t="s">
        <v>490</v>
      </c>
      <c r="J5" s="595" t="s">
        <v>464</v>
      </c>
      <c r="K5" s="596"/>
    </row>
    <row r="6" spans="1:11" s="10" customFormat="1" ht="48" customHeight="1" thickBot="1">
      <c r="A6" s="600"/>
      <c r="B6" s="630"/>
      <c r="C6" s="632"/>
      <c r="D6" s="627"/>
      <c r="E6" s="608"/>
      <c r="F6" s="594"/>
      <c r="G6" s="292" t="s">
        <v>384</v>
      </c>
      <c r="H6" s="292" t="s">
        <v>385</v>
      </c>
      <c r="I6" s="594"/>
      <c r="J6" s="292" t="s">
        <v>384</v>
      </c>
      <c r="K6" s="292" t="s">
        <v>385</v>
      </c>
    </row>
    <row r="7" spans="1:11" s="57" customFormat="1" ht="15.75" thickBot="1">
      <c r="A7" s="73">
        <v>1</v>
      </c>
      <c r="B7" s="74">
        <v>2</v>
      </c>
      <c r="C7" s="74">
        <v>3</v>
      </c>
      <c r="D7" s="75">
        <v>4</v>
      </c>
      <c r="E7" s="76">
        <v>5</v>
      </c>
      <c r="F7" s="76">
        <v>6</v>
      </c>
      <c r="G7" s="77">
        <v>7</v>
      </c>
      <c r="H7" s="78">
        <v>8</v>
      </c>
      <c r="I7" s="76">
        <v>6</v>
      </c>
      <c r="J7" s="77">
        <v>7</v>
      </c>
      <c r="K7" s="78">
        <v>8</v>
      </c>
    </row>
    <row r="8" spans="1:11" s="59" customFormat="1" ht="41.25" thickBot="1">
      <c r="A8" s="80">
        <v>2000</v>
      </c>
      <c r="B8" s="81" t="s">
        <v>374</v>
      </c>
      <c r="C8" s="82" t="s">
        <v>375</v>
      </c>
      <c r="D8" s="83" t="s">
        <v>375</v>
      </c>
      <c r="E8" s="84" t="s">
        <v>93</v>
      </c>
      <c r="F8" s="544" t="e">
        <f>SUM(G8:H8)</f>
        <v>#REF!</v>
      </c>
      <c r="G8" s="541">
        <f>SUM(G9+G111+G197+G326+G365+G404+G478+G560+G631+G691)</f>
        <v>0</v>
      </c>
      <c r="H8" s="541" t="e">
        <f>SUM(H9+H197+H365+H404+H478+H560)</f>
        <v>#REF!</v>
      </c>
      <c r="I8" s="544">
        <f>SUM(J8:K8)</f>
        <v>117388.2</v>
      </c>
      <c r="J8" s="541">
        <f>SUM(J9+J111+J197+J326+J365+J404+J478+J560+J631+J691)</f>
        <v>103174</v>
      </c>
      <c r="K8" s="541">
        <f>SUM(K9+K197+K365+K404+K478+K560)</f>
        <v>14214.2</v>
      </c>
    </row>
    <row r="9" spans="1:11" s="58" customFormat="1" ht="64.5" customHeight="1" thickBot="1">
      <c r="A9" s="87">
        <v>2100</v>
      </c>
      <c r="B9" s="88" t="s">
        <v>153</v>
      </c>
      <c r="C9" s="180">
        <v>0</v>
      </c>
      <c r="D9" s="181">
        <v>0</v>
      </c>
      <c r="E9" s="91" t="s">
        <v>492</v>
      </c>
      <c r="F9" s="544" t="e">
        <f>SUM(G9:H9)</f>
        <v>#REF!</v>
      </c>
      <c r="G9" s="487">
        <f>SUM(G11+G82)</f>
        <v>0</v>
      </c>
      <c r="H9" s="550" t="e">
        <f>SUM(H11+H82)</f>
        <v>#REF!</v>
      </c>
      <c r="I9" s="544">
        <f>SUM(J9:K9)</f>
        <v>57290</v>
      </c>
      <c r="J9" s="487">
        <f>SUM(J11+J82)</f>
        <v>55790</v>
      </c>
      <c r="K9" s="550">
        <f>SUM(K11+K82)</f>
        <v>1500</v>
      </c>
    </row>
    <row r="10" spans="1:11" ht="11.25" customHeight="1" thickBot="1">
      <c r="A10" s="93"/>
      <c r="B10" s="88"/>
      <c r="C10" s="180"/>
      <c r="D10" s="181"/>
      <c r="E10" s="94" t="s">
        <v>472</v>
      </c>
      <c r="F10" s="548"/>
      <c r="G10" s="96"/>
      <c r="H10" s="97"/>
      <c r="I10" s="548"/>
      <c r="J10" s="96"/>
      <c r="K10" s="97"/>
    </row>
    <row r="11" spans="1:11" s="11" customFormat="1" ht="46.5" customHeight="1" thickBot="1">
      <c r="A11" s="98">
        <v>2110</v>
      </c>
      <c r="B11" s="88" t="s">
        <v>153</v>
      </c>
      <c r="C11" s="182">
        <v>1</v>
      </c>
      <c r="D11" s="183">
        <v>0</v>
      </c>
      <c r="E11" s="101" t="s">
        <v>473</v>
      </c>
      <c r="F11" s="544">
        <f>SUM(G11:H11)</f>
        <v>0</v>
      </c>
      <c r="G11" s="486">
        <f>SUM(G13+G38)</f>
        <v>0</v>
      </c>
      <c r="H11" s="496">
        <f>SUM(H13)</f>
        <v>0</v>
      </c>
      <c r="I11" s="544">
        <f>SUM(J11:K11)</f>
        <v>54840</v>
      </c>
      <c r="J11" s="486">
        <f>SUM(J13+J38)</f>
        <v>53340</v>
      </c>
      <c r="K11" s="496">
        <f>SUM(K13)</f>
        <v>1500</v>
      </c>
    </row>
    <row r="12" spans="1:11" s="11" customFormat="1" ht="10.5" customHeight="1" thickBot="1">
      <c r="A12" s="98"/>
      <c r="B12" s="88"/>
      <c r="C12" s="182"/>
      <c r="D12" s="183"/>
      <c r="E12" s="94" t="s">
        <v>474</v>
      </c>
      <c r="F12" s="102"/>
      <c r="G12" s="103"/>
      <c r="H12" s="104"/>
      <c r="I12" s="102"/>
      <c r="J12" s="103"/>
      <c r="K12" s="104"/>
    </row>
    <row r="13" spans="1:11" ht="16.5" thickBot="1">
      <c r="A13" s="98">
        <v>2111</v>
      </c>
      <c r="B13" s="106" t="s">
        <v>153</v>
      </c>
      <c r="C13" s="184">
        <v>1</v>
      </c>
      <c r="D13" s="185">
        <v>1</v>
      </c>
      <c r="E13" s="94" t="s">
        <v>475</v>
      </c>
      <c r="F13" s="544">
        <f>SUM(G13:H13)</f>
        <v>0</v>
      </c>
      <c r="G13" s="486">
        <f>SUM(G15:G34)</f>
        <v>0</v>
      </c>
      <c r="H13" s="496">
        <f>SUM(H35:H36)</f>
        <v>0</v>
      </c>
      <c r="I13" s="544">
        <f>SUM(J13:K13)</f>
        <v>53880</v>
      </c>
      <c r="J13" s="486">
        <v>52380</v>
      </c>
      <c r="K13" s="496">
        <f>SUM(K35:K36)</f>
        <v>1500</v>
      </c>
    </row>
    <row r="14" spans="1:11" ht="24.75" thickBot="1">
      <c r="A14" s="98"/>
      <c r="B14" s="106"/>
      <c r="C14" s="184"/>
      <c r="D14" s="185"/>
      <c r="E14" s="94" t="s">
        <v>491</v>
      </c>
      <c r="F14" s="547"/>
      <c r="G14" s="110"/>
      <c r="H14" s="111"/>
      <c r="I14" s="547"/>
      <c r="J14" s="110"/>
      <c r="K14" s="111"/>
    </row>
    <row r="15" spans="1:11" ht="16.5" thickBot="1">
      <c r="A15" s="98"/>
      <c r="B15" s="106"/>
      <c r="C15" s="184"/>
      <c r="D15" s="185"/>
      <c r="E15" s="528" t="s">
        <v>788</v>
      </c>
      <c r="F15" s="544">
        <f aca="true" t="shared" si="0" ref="F15:F34">SUM(G15:H15)</f>
        <v>0</v>
      </c>
      <c r="G15" s="483"/>
      <c r="H15" s="111"/>
      <c r="I15" s="544">
        <f aca="true" t="shared" si="1" ref="I15:I34">SUM(J15:K15)</f>
        <v>4080</v>
      </c>
      <c r="J15" s="483">
        <v>4080</v>
      </c>
      <c r="K15" s="111"/>
    </row>
    <row r="16" spans="1:11" ht="24.75" thickBot="1">
      <c r="A16" s="98"/>
      <c r="B16" s="106"/>
      <c r="C16" s="184"/>
      <c r="D16" s="185"/>
      <c r="E16" s="528" t="s">
        <v>805</v>
      </c>
      <c r="F16" s="544">
        <f t="shared" si="0"/>
        <v>0</v>
      </c>
      <c r="G16" s="483"/>
      <c r="H16" s="111"/>
      <c r="I16" s="544">
        <f t="shared" si="1"/>
        <v>2300</v>
      </c>
      <c r="J16" s="483">
        <v>2300</v>
      </c>
      <c r="K16" s="111"/>
    </row>
    <row r="17" spans="1:11" ht="16.5" thickBot="1">
      <c r="A17" s="98"/>
      <c r="B17" s="106"/>
      <c r="C17" s="184"/>
      <c r="D17" s="185"/>
      <c r="E17" s="528" t="s">
        <v>789</v>
      </c>
      <c r="F17" s="544">
        <f t="shared" si="0"/>
        <v>0</v>
      </c>
      <c r="G17" s="483"/>
      <c r="H17" s="111"/>
      <c r="I17" s="544">
        <f t="shared" si="1"/>
        <v>2000</v>
      </c>
      <c r="J17" s="483">
        <v>2000</v>
      </c>
      <c r="K17" s="111"/>
    </row>
    <row r="18" spans="1:11" ht="16.5" thickBot="1">
      <c r="A18" s="98"/>
      <c r="B18" s="106"/>
      <c r="C18" s="184"/>
      <c r="D18" s="185"/>
      <c r="E18" s="528" t="s">
        <v>790</v>
      </c>
      <c r="F18" s="544">
        <f t="shared" si="0"/>
        <v>0</v>
      </c>
      <c r="G18" s="483"/>
      <c r="H18" s="111"/>
      <c r="I18" s="544">
        <f t="shared" si="1"/>
        <v>100</v>
      </c>
      <c r="J18" s="483">
        <v>100</v>
      </c>
      <c r="K18" s="111"/>
    </row>
    <row r="19" spans="1:11" ht="16.5" thickBot="1">
      <c r="A19" s="98"/>
      <c r="B19" s="106"/>
      <c r="C19" s="184"/>
      <c r="D19" s="185"/>
      <c r="E19" s="528" t="s">
        <v>791</v>
      </c>
      <c r="F19" s="544">
        <f t="shared" si="0"/>
        <v>0</v>
      </c>
      <c r="G19" s="483"/>
      <c r="H19" s="111"/>
      <c r="I19" s="544">
        <f t="shared" si="1"/>
        <v>800</v>
      </c>
      <c r="J19" s="483">
        <v>800</v>
      </c>
      <c r="K19" s="111"/>
    </row>
    <row r="20" spans="1:11" ht="16.5" thickBot="1">
      <c r="A20" s="98"/>
      <c r="B20" s="106"/>
      <c r="C20" s="184"/>
      <c r="D20" s="185"/>
      <c r="E20" s="528" t="s">
        <v>806</v>
      </c>
      <c r="F20" s="544">
        <f t="shared" si="0"/>
        <v>0</v>
      </c>
      <c r="G20" s="483"/>
      <c r="H20" s="111"/>
      <c r="I20" s="544">
        <f t="shared" si="1"/>
        <v>50</v>
      </c>
      <c r="J20" s="483">
        <v>50</v>
      </c>
      <c r="K20" s="111"/>
    </row>
    <row r="21" spans="1:11" ht="16.5" thickBot="1">
      <c r="A21" s="98"/>
      <c r="B21" s="106"/>
      <c r="C21" s="184"/>
      <c r="D21" s="185"/>
      <c r="E21" s="528" t="s">
        <v>807</v>
      </c>
      <c r="F21" s="544">
        <f t="shared" si="0"/>
        <v>0</v>
      </c>
      <c r="G21" s="483"/>
      <c r="H21" s="111"/>
      <c r="I21" s="544">
        <f t="shared" si="1"/>
        <v>350</v>
      </c>
      <c r="J21" s="483">
        <v>350</v>
      </c>
      <c r="K21" s="111"/>
    </row>
    <row r="22" spans="1:11" ht="16.5" thickBot="1">
      <c r="A22" s="98"/>
      <c r="B22" s="106"/>
      <c r="C22" s="184"/>
      <c r="D22" s="185"/>
      <c r="E22" s="528" t="s">
        <v>808</v>
      </c>
      <c r="F22" s="544">
        <f t="shared" si="0"/>
        <v>0</v>
      </c>
      <c r="G22" s="483"/>
      <c r="H22" s="111"/>
      <c r="I22" s="544">
        <f t="shared" si="1"/>
        <v>500</v>
      </c>
      <c r="J22" s="483">
        <v>500</v>
      </c>
      <c r="K22" s="111"/>
    </row>
    <row r="23" spans="1:11" ht="16.5" thickBot="1">
      <c r="A23" s="98"/>
      <c r="B23" s="106"/>
      <c r="C23" s="184"/>
      <c r="D23" s="185"/>
      <c r="E23" s="528" t="s">
        <v>809</v>
      </c>
      <c r="F23" s="544">
        <f t="shared" si="0"/>
        <v>0</v>
      </c>
      <c r="G23" s="483"/>
      <c r="H23" s="111"/>
      <c r="I23" s="544">
        <f t="shared" si="1"/>
        <v>300</v>
      </c>
      <c r="J23" s="483">
        <v>300</v>
      </c>
      <c r="K23" s="111"/>
    </row>
    <row r="24" spans="1:11" ht="16.5" thickBot="1">
      <c r="A24" s="98"/>
      <c r="B24" s="106"/>
      <c r="C24" s="184"/>
      <c r="D24" s="185"/>
      <c r="E24" s="528" t="s">
        <v>810</v>
      </c>
      <c r="F24" s="544">
        <f t="shared" si="0"/>
        <v>0</v>
      </c>
      <c r="G24" s="483"/>
      <c r="H24" s="111"/>
      <c r="I24" s="544">
        <f t="shared" si="1"/>
        <v>300</v>
      </c>
      <c r="J24" s="483">
        <v>300</v>
      </c>
      <c r="K24" s="111"/>
    </row>
    <row r="25" spans="1:11" ht="16.5" thickBot="1">
      <c r="A25" s="98"/>
      <c r="B25" s="106"/>
      <c r="C25" s="184"/>
      <c r="D25" s="185"/>
      <c r="E25" s="528" t="s">
        <v>811</v>
      </c>
      <c r="F25" s="544">
        <f t="shared" si="0"/>
        <v>0</v>
      </c>
      <c r="G25" s="483"/>
      <c r="H25" s="111"/>
      <c r="I25" s="544">
        <f t="shared" si="1"/>
        <v>150</v>
      </c>
      <c r="J25" s="483">
        <v>150</v>
      </c>
      <c r="K25" s="111"/>
    </row>
    <row r="26" spans="1:11" ht="16.5" thickBot="1">
      <c r="A26" s="98"/>
      <c r="B26" s="106"/>
      <c r="C26" s="184"/>
      <c r="D26" s="185"/>
      <c r="E26" s="528" t="s">
        <v>812</v>
      </c>
      <c r="F26" s="544">
        <f t="shared" si="0"/>
        <v>0</v>
      </c>
      <c r="G26" s="483"/>
      <c r="H26" s="111"/>
      <c r="I26" s="544">
        <f t="shared" si="1"/>
        <v>200</v>
      </c>
      <c r="J26" s="483">
        <v>200</v>
      </c>
      <c r="K26" s="111"/>
    </row>
    <row r="27" spans="1:11" ht="16.5" thickBot="1">
      <c r="A27" s="98"/>
      <c r="B27" s="106"/>
      <c r="C27" s="184"/>
      <c r="D27" s="185"/>
      <c r="E27" s="528" t="s">
        <v>792</v>
      </c>
      <c r="F27" s="544">
        <f t="shared" si="0"/>
        <v>0</v>
      </c>
      <c r="G27" s="483"/>
      <c r="H27" s="111"/>
      <c r="I27" s="544">
        <f t="shared" si="1"/>
        <v>300</v>
      </c>
      <c r="J27" s="483">
        <v>300</v>
      </c>
      <c r="K27" s="111"/>
    </row>
    <row r="28" spans="1:11" ht="24.75" thickBot="1">
      <c r="A28" s="98"/>
      <c r="B28" s="106"/>
      <c r="C28" s="184"/>
      <c r="D28" s="185"/>
      <c r="E28" s="528" t="s">
        <v>813</v>
      </c>
      <c r="F28" s="544">
        <f t="shared" si="0"/>
        <v>0</v>
      </c>
      <c r="G28" s="483"/>
      <c r="H28" s="111"/>
      <c r="I28" s="544">
        <f t="shared" si="1"/>
        <v>200</v>
      </c>
      <c r="J28" s="483">
        <v>200</v>
      </c>
      <c r="K28" s="111"/>
    </row>
    <row r="29" spans="1:11" ht="24.75" thickBot="1">
      <c r="A29" s="98"/>
      <c r="B29" s="106"/>
      <c r="C29" s="184"/>
      <c r="D29" s="185"/>
      <c r="E29" s="528" t="s">
        <v>814</v>
      </c>
      <c r="F29" s="544">
        <f t="shared" si="0"/>
        <v>0</v>
      </c>
      <c r="G29" s="483"/>
      <c r="H29" s="111"/>
      <c r="I29" s="544">
        <f t="shared" si="1"/>
        <v>500</v>
      </c>
      <c r="J29" s="483">
        <v>500</v>
      </c>
      <c r="K29" s="111"/>
    </row>
    <row r="30" spans="1:11" ht="16.5" thickBot="1">
      <c r="A30" s="98"/>
      <c r="B30" s="106"/>
      <c r="C30" s="184"/>
      <c r="D30" s="185"/>
      <c r="E30" s="528" t="s">
        <v>793</v>
      </c>
      <c r="F30" s="544">
        <f t="shared" si="0"/>
        <v>0</v>
      </c>
      <c r="G30" s="483"/>
      <c r="H30" s="111"/>
      <c r="I30" s="544">
        <f t="shared" si="1"/>
        <v>1000</v>
      </c>
      <c r="J30" s="483">
        <v>1000</v>
      </c>
      <c r="K30" s="111"/>
    </row>
    <row r="31" spans="1:11" ht="16.5" thickBot="1">
      <c r="A31" s="98"/>
      <c r="B31" s="106"/>
      <c r="C31" s="184"/>
      <c r="D31" s="185"/>
      <c r="E31" s="528" t="s">
        <v>815</v>
      </c>
      <c r="F31" s="544">
        <f t="shared" si="0"/>
        <v>0</v>
      </c>
      <c r="G31" s="483"/>
      <c r="H31" s="111"/>
      <c r="I31" s="544">
        <f t="shared" si="1"/>
        <v>2000</v>
      </c>
      <c r="J31" s="483">
        <v>2000</v>
      </c>
      <c r="K31" s="111"/>
    </row>
    <row r="32" spans="1:11" ht="16.5" thickBot="1">
      <c r="A32" s="98"/>
      <c r="B32" s="106"/>
      <c r="C32" s="184"/>
      <c r="D32" s="185"/>
      <c r="E32" s="528" t="s">
        <v>816</v>
      </c>
      <c r="F32" s="544">
        <f t="shared" si="0"/>
        <v>0</v>
      </c>
      <c r="G32" s="483"/>
      <c r="H32" s="111"/>
      <c r="I32" s="544">
        <f t="shared" si="1"/>
        <v>900</v>
      </c>
      <c r="J32" s="483">
        <v>900</v>
      </c>
      <c r="K32" s="111"/>
    </row>
    <row r="33" spans="1:11" ht="16.5" thickBot="1">
      <c r="A33" s="98"/>
      <c r="B33" s="106"/>
      <c r="C33" s="184"/>
      <c r="D33" s="185"/>
      <c r="E33" s="528" t="s">
        <v>817</v>
      </c>
      <c r="F33" s="544">
        <f t="shared" si="0"/>
        <v>0</v>
      </c>
      <c r="G33" s="483"/>
      <c r="H33" s="111"/>
      <c r="I33" s="544">
        <f t="shared" si="1"/>
        <v>200</v>
      </c>
      <c r="J33" s="483">
        <v>200</v>
      </c>
      <c r="K33" s="111"/>
    </row>
    <row r="34" spans="1:11" ht="16.5" thickBot="1">
      <c r="A34" s="98"/>
      <c r="B34" s="106"/>
      <c r="C34" s="184"/>
      <c r="D34" s="185"/>
      <c r="E34" s="529" t="s">
        <v>818</v>
      </c>
      <c r="F34" s="544">
        <f t="shared" si="0"/>
        <v>0</v>
      </c>
      <c r="G34" s="483"/>
      <c r="H34" s="111"/>
      <c r="I34" s="544">
        <f t="shared" si="1"/>
        <v>150</v>
      </c>
      <c r="J34" s="483">
        <v>150</v>
      </c>
      <c r="K34" s="111"/>
    </row>
    <row r="35" spans="1:11" ht="15.75">
      <c r="A35" s="98"/>
      <c r="B35" s="106"/>
      <c r="C35" s="184"/>
      <c r="D35" s="185"/>
      <c r="E35" s="530" t="s">
        <v>819</v>
      </c>
      <c r="F35" s="549"/>
      <c r="G35" s="110"/>
      <c r="H35" s="495"/>
      <c r="I35" s="549"/>
      <c r="J35" s="110"/>
      <c r="K35" s="495">
        <v>500</v>
      </c>
    </row>
    <row r="36" spans="1:11" ht="15.75">
      <c r="A36" s="98"/>
      <c r="B36" s="106"/>
      <c r="C36" s="184"/>
      <c r="D36" s="185"/>
      <c r="E36" s="531" t="s">
        <v>820</v>
      </c>
      <c r="F36" s="549"/>
      <c r="G36" s="110"/>
      <c r="H36" s="495"/>
      <c r="I36" s="549"/>
      <c r="J36" s="110"/>
      <c r="K36" s="495">
        <v>1000</v>
      </c>
    </row>
    <row r="37" spans="1:11" ht="24.75" thickBot="1">
      <c r="A37" s="98"/>
      <c r="B37" s="106"/>
      <c r="C37" s="184"/>
      <c r="D37" s="185"/>
      <c r="E37" s="94" t="s">
        <v>82</v>
      </c>
      <c r="F37" s="547"/>
      <c r="G37" s="110"/>
      <c r="H37" s="111"/>
      <c r="I37" s="547"/>
      <c r="J37" s="110"/>
      <c r="K37" s="111"/>
    </row>
    <row r="38" spans="1:11" ht="16.5" thickBot="1">
      <c r="A38" s="98">
        <v>2112</v>
      </c>
      <c r="B38" s="106" t="s">
        <v>153</v>
      </c>
      <c r="C38" s="184">
        <v>1</v>
      </c>
      <c r="D38" s="185">
        <v>2</v>
      </c>
      <c r="E38" s="94" t="s">
        <v>476</v>
      </c>
      <c r="F38" s="544">
        <f>SUM(G38:H38)</f>
        <v>0</v>
      </c>
      <c r="G38" s="486">
        <f>SUM(G40)</f>
        <v>0</v>
      </c>
      <c r="H38" s="111"/>
      <c r="I38" s="544">
        <f>SUM(J38:K38)</f>
        <v>960</v>
      </c>
      <c r="J38" s="486">
        <f>SUM(J40)</f>
        <v>960</v>
      </c>
      <c r="K38" s="111"/>
    </row>
    <row r="39" spans="1:11" ht="24.75" thickBot="1">
      <c r="A39" s="98"/>
      <c r="B39" s="106"/>
      <c r="C39" s="184"/>
      <c r="D39" s="185"/>
      <c r="E39" s="94" t="s">
        <v>491</v>
      </c>
      <c r="F39" s="547"/>
      <c r="G39" s="110"/>
      <c r="H39" s="111"/>
      <c r="I39" s="547"/>
      <c r="J39" s="110"/>
      <c r="K39" s="111"/>
    </row>
    <row r="40" spans="1:11" ht="16.5" thickBot="1">
      <c r="A40" s="98"/>
      <c r="B40" s="106"/>
      <c r="C40" s="184"/>
      <c r="D40" s="185"/>
      <c r="E40" s="94" t="s">
        <v>821</v>
      </c>
      <c r="F40" s="544">
        <f>SUM(G40:H40)</f>
        <v>0</v>
      </c>
      <c r="G40" s="483"/>
      <c r="H40" s="111"/>
      <c r="I40" s="544">
        <f>SUM(J40:K40)</f>
        <v>960</v>
      </c>
      <c r="J40" s="483">
        <v>960</v>
      </c>
      <c r="K40" s="111"/>
    </row>
    <row r="41" spans="1:11" ht="24">
      <c r="A41" s="98"/>
      <c r="B41" s="106"/>
      <c r="C41" s="184"/>
      <c r="D41" s="185"/>
      <c r="E41" s="94" t="s">
        <v>82</v>
      </c>
      <c r="F41" s="109"/>
      <c r="G41" s="110"/>
      <c r="H41" s="111"/>
      <c r="I41" s="109"/>
      <c r="J41" s="110"/>
      <c r="K41" s="111"/>
    </row>
    <row r="42" spans="1:11" ht="16.5" customHeight="1">
      <c r="A42" s="98">
        <v>2113</v>
      </c>
      <c r="B42" s="106" t="s">
        <v>153</v>
      </c>
      <c r="C42" s="184">
        <v>1</v>
      </c>
      <c r="D42" s="185">
        <v>3</v>
      </c>
      <c r="E42" s="94" t="s">
        <v>477</v>
      </c>
      <c r="F42" s="109"/>
      <c r="G42" s="110"/>
      <c r="H42" s="111"/>
      <c r="I42" s="109"/>
      <c r="J42" s="110"/>
      <c r="K42" s="111"/>
    </row>
    <row r="43" spans="1:11" ht="24" hidden="1">
      <c r="A43" s="98"/>
      <c r="B43" s="106"/>
      <c r="C43" s="184"/>
      <c r="D43" s="185"/>
      <c r="E43" s="94" t="s">
        <v>491</v>
      </c>
      <c r="F43" s="109"/>
      <c r="G43" s="110"/>
      <c r="H43" s="111"/>
      <c r="I43" s="109"/>
      <c r="J43" s="110"/>
      <c r="K43" s="111"/>
    </row>
    <row r="44" spans="1:11" ht="24" hidden="1">
      <c r="A44" s="98"/>
      <c r="B44" s="106"/>
      <c r="C44" s="184"/>
      <c r="D44" s="185"/>
      <c r="E44" s="94" t="s">
        <v>82</v>
      </c>
      <c r="F44" s="109"/>
      <c r="G44" s="110"/>
      <c r="H44" s="111"/>
      <c r="I44" s="109"/>
      <c r="J44" s="110"/>
      <c r="K44" s="111"/>
    </row>
    <row r="45" spans="1:11" ht="24" hidden="1">
      <c r="A45" s="98"/>
      <c r="B45" s="106"/>
      <c r="C45" s="184"/>
      <c r="D45" s="185"/>
      <c r="E45" s="94" t="s">
        <v>82</v>
      </c>
      <c r="F45" s="109"/>
      <c r="G45" s="110"/>
      <c r="H45" s="111"/>
      <c r="I45" s="109"/>
      <c r="J45" s="110"/>
      <c r="K45" s="111"/>
    </row>
    <row r="46" spans="1:11" ht="21" customHeight="1" hidden="1">
      <c r="A46" s="98">
        <v>2120</v>
      </c>
      <c r="B46" s="88" t="s">
        <v>153</v>
      </c>
      <c r="C46" s="182">
        <v>2</v>
      </c>
      <c r="D46" s="183">
        <v>0</v>
      </c>
      <c r="E46" s="101" t="s">
        <v>478</v>
      </c>
      <c r="F46" s="109"/>
      <c r="G46" s="110"/>
      <c r="H46" s="111"/>
      <c r="I46" s="109"/>
      <c r="J46" s="110"/>
      <c r="K46" s="111"/>
    </row>
    <row r="47" spans="1:11" s="11" customFormat="1" ht="10.5" customHeight="1" hidden="1">
      <c r="A47" s="98"/>
      <c r="B47" s="88"/>
      <c r="C47" s="182"/>
      <c r="D47" s="183"/>
      <c r="E47" s="94" t="s">
        <v>474</v>
      </c>
      <c r="F47" s="102"/>
      <c r="G47" s="103"/>
      <c r="H47" s="104"/>
      <c r="I47" s="102"/>
      <c r="J47" s="103"/>
      <c r="K47" s="104"/>
    </row>
    <row r="48" spans="1:11" ht="16.5" customHeight="1" hidden="1">
      <c r="A48" s="98">
        <v>2121</v>
      </c>
      <c r="B48" s="106" t="s">
        <v>153</v>
      </c>
      <c r="C48" s="184">
        <v>2</v>
      </c>
      <c r="D48" s="185">
        <v>1</v>
      </c>
      <c r="E48" s="112" t="s">
        <v>479</v>
      </c>
      <c r="F48" s="109"/>
      <c r="G48" s="110"/>
      <c r="H48" s="111"/>
      <c r="I48" s="109"/>
      <c r="J48" s="110"/>
      <c r="K48" s="111"/>
    </row>
    <row r="49" spans="1:11" ht="24" hidden="1">
      <c r="A49" s="98"/>
      <c r="B49" s="106"/>
      <c r="C49" s="184"/>
      <c r="D49" s="185"/>
      <c r="E49" s="94" t="s">
        <v>491</v>
      </c>
      <c r="F49" s="109"/>
      <c r="G49" s="110"/>
      <c r="H49" s="111"/>
      <c r="I49" s="109"/>
      <c r="J49" s="110"/>
      <c r="K49" s="111"/>
    </row>
    <row r="50" spans="1:11" ht="24" hidden="1">
      <c r="A50" s="98"/>
      <c r="B50" s="106"/>
      <c r="C50" s="184"/>
      <c r="D50" s="185"/>
      <c r="E50" s="94" t="s">
        <v>82</v>
      </c>
      <c r="F50" s="109"/>
      <c r="G50" s="110"/>
      <c r="H50" s="111"/>
      <c r="I50" s="109"/>
      <c r="J50" s="110"/>
      <c r="K50" s="111"/>
    </row>
    <row r="51" spans="1:11" ht="24" hidden="1">
      <c r="A51" s="98"/>
      <c r="B51" s="106"/>
      <c r="C51" s="184"/>
      <c r="D51" s="185"/>
      <c r="E51" s="94" t="s">
        <v>82</v>
      </c>
      <c r="F51" s="109"/>
      <c r="G51" s="110"/>
      <c r="H51" s="111"/>
      <c r="I51" s="109"/>
      <c r="J51" s="110"/>
      <c r="K51" s="111"/>
    </row>
    <row r="52" spans="1:11" ht="24" hidden="1">
      <c r="A52" s="98">
        <v>2122</v>
      </c>
      <c r="B52" s="106" t="s">
        <v>153</v>
      </c>
      <c r="C52" s="184">
        <v>2</v>
      </c>
      <c r="D52" s="185">
        <v>2</v>
      </c>
      <c r="E52" s="94" t="s">
        <v>480</v>
      </c>
      <c r="F52" s="109"/>
      <c r="G52" s="110"/>
      <c r="H52" s="111"/>
      <c r="I52" s="109"/>
      <c r="J52" s="110"/>
      <c r="K52" s="111"/>
    </row>
    <row r="53" spans="1:11" ht="24" hidden="1">
      <c r="A53" s="98"/>
      <c r="B53" s="106"/>
      <c r="C53" s="184"/>
      <c r="D53" s="185"/>
      <c r="E53" s="94" t="s">
        <v>491</v>
      </c>
      <c r="F53" s="109"/>
      <c r="G53" s="110"/>
      <c r="H53" s="111"/>
      <c r="I53" s="109"/>
      <c r="J53" s="110"/>
      <c r="K53" s="111"/>
    </row>
    <row r="54" spans="1:11" ht="24" hidden="1">
      <c r="A54" s="98"/>
      <c r="B54" s="106"/>
      <c r="C54" s="184"/>
      <c r="D54" s="185"/>
      <c r="E54" s="94" t="s">
        <v>82</v>
      </c>
      <c r="F54" s="109"/>
      <c r="G54" s="110"/>
      <c r="H54" s="111"/>
      <c r="I54" s="109"/>
      <c r="J54" s="110"/>
      <c r="K54" s="111"/>
    </row>
    <row r="55" spans="1:11" ht="24" hidden="1">
      <c r="A55" s="98"/>
      <c r="B55" s="106"/>
      <c r="C55" s="184"/>
      <c r="D55" s="185"/>
      <c r="E55" s="94" t="s">
        <v>82</v>
      </c>
      <c r="F55" s="109"/>
      <c r="G55" s="110"/>
      <c r="H55" s="111"/>
      <c r="I55" s="109"/>
      <c r="J55" s="110"/>
      <c r="K55" s="111"/>
    </row>
    <row r="56" spans="1:11" ht="20.25" customHeight="1" hidden="1">
      <c r="A56" s="98">
        <v>2130</v>
      </c>
      <c r="B56" s="88" t="s">
        <v>153</v>
      </c>
      <c r="C56" s="182">
        <v>3</v>
      </c>
      <c r="D56" s="183">
        <v>0</v>
      </c>
      <c r="E56" s="101" t="s">
        <v>481</v>
      </c>
      <c r="F56" s="109"/>
      <c r="G56" s="110"/>
      <c r="H56" s="111"/>
      <c r="I56" s="109"/>
      <c r="J56" s="110"/>
      <c r="K56" s="111"/>
    </row>
    <row r="57" spans="1:11" s="11" customFormat="1" ht="10.5" customHeight="1" hidden="1">
      <c r="A57" s="98"/>
      <c r="B57" s="88"/>
      <c r="C57" s="182"/>
      <c r="D57" s="183"/>
      <c r="E57" s="94" t="s">
        <v>474</v>
      </c>
      <c r="F57" s="102"/>
      <c r="G57" s="103"/>
      <c r="H57" s="104"/>
      <c r="I57" s="102"/>
      <c r="J57" s="103"/>
      <c r="K57" s="104"/>
    </row>
    <row r="58" spans="1:11" ht="24" hidden="1">
      <c r="A58" s="98">
        <v>2131</v>
      </c>
      <c r="B58" s="106" t="s">
        <v>153</v>
      </c>
      <c r="C58" s="184">
        <v>3</v>
      </c>
      <c r="D58" s="185">
        <v>1</v>
      </c>
      <c r="E58" s="94" t="s">
        <v>482</v>
      </c>
      <c r="F58" s="109"/>
      <c r="G58" s="110"/>
      <c r="H58" s="111"/>
      <c r="I58" s="109"/>
      <c r="J58" s="110"/>
      <c r="K58" s="111"/>
    </row>
    <row r="59" spans="1:11" ht="24" hidden="1">
      <c r="A59" s="98"/>
      <c r="B59" s="106"/>
      <c r="C59" s="184"/>
      <c r="D59" s="185"/>
      <c r="E59" s="94" t="s">
        <v>491</v>
      </c>
      <c r="F59" s="109"/>
      <c r="G59" s="110"/>
      <c r="H59" s="111"/>
      <c r="I59" s="109"/>
      <c r="J59" s="110"/>
      <c r="K59" s="111"/>
    </row>
    <row r="60" spans="1:11" ht="24" hidden="1">
      <c r="A60" s="98"/>
      <c r="B60" s="106"/>
      <c r="C60" s="184"/>
      <c r="D60" s="185"/>
      <c r="E60" s="94" t="s">
        <v>82</v>
      </c>
      <c r="F60" s="109"/>
      <c r="G60" s="110"/>
      <c r="H60" s="111"/>
      <c r="I60" s="109"/>
      <c r="J60" s="110"/>
      <c r="K60" s="111"/>
    </row>
    <row r="61" spans="1:11" ht="24" hidden="1">
      <c r="A61" s="98"/>
      <c r="B61" s="106"/>
      <c r="C61" s="184"/>
      <c r="D61" s="185"/>
      <c r="E61" s="94" t="s">
        <v>82</v>
      </c>
      <c r="F61" s="109"/>
      <c r="G61" s="110"/>
      <c r="H61" s="111"/>
      <c r="I61" s="109"/>
      <c r="J61" s="110"/>
      <c r="K61" s="111"/>
    </row>
    <row r="62" spans="1:11" ht="14.25" customHeight="1" hidden="1">
      <c r="A62" s="98">
        <v>2132</v>
      </c>
      <c r="B62" s="106" t="s">
        <v>153</v>
      </c>
      <c r="C62" s="184">
        <v>3</v>
      </c>
      <c r="D62" s="185">
        <v>2</v>
      </c>
      <c r="E62" s="94" t="s">
        <v>483</v>
      </c>
      <c r="F62" s="109"/>
      <c r="G62" s="110"/>
      <c r="H62" s="111"/>
      <c r="I62" s="109"/>
      <c r="J62" s="110"/>
      <c r="K62" s="111"/>
    </row>
    <row r="63" spans="1:11" ht="24" hidden="1">
      <c r="A63" s="98"/>
      <c r="B63" s="106"/>
      <c r="C63" s="184"/>
      <c r="D63" s="185"/>
      <c r="E63" s="94" t="s">
        <v>491</v>
      </c>
      <c r="F63" s="109"/>
      <c r="G63" s="110"/>
      <c r="H63" s="111"/>
      <c r="I63" s="109"/>
      <c r="J63" s="110"/>
      <c r="K63" s="111"/>
    </row>
    <row r="64" spans="1:11" ht="24" hidden="1">
      <c r="A64" s="98"/>
      <c r="B64" s="106"/>
      <c r="C64" s="184"/>
      <c r="D64" s="185"/>
      <c r="E64" s="94" t="s">
        <v>82</v>
      </c>
      <c r="F64" s="109"/>
      <c r="G64" s="110"/>
      <c r="H64" s="111"/>
      <c r="I64" s="109"/>
      <c r="J64" s="110"/>
      <c r="K64" s="111"/>
    </row>
    <row r="65" spans="1:11" ht="24" hidden="1">
      <c r="A65" s="98"/>
      <c r="B65" s="106"/>
      <c r="C65" s="184"/>
      <c r="D65" s="185"/>
      <c r="E65" s="94" t="s">
        <v>82</v>
      </c>
      <c r="F65" s="109"/>
      <c r="G65" s="110"/>
      <c r="H65" s="111"/>
      <c r="I65" s="109"/>
      <c r="J65" s="110"/>
      <c r="K65" s="111"/>
    </row>
    <row r="66" spans="1:11" ht="15.75" hidden="1">
      <c r="A66" s="98">
        <v>2133</v>
      </c>
      <c r="B66" s="106" t="s">
        <v>153</v>
      </c>
      <c r="C66" s="184">
        <v>3</v>
      </c>
      <c r="D66" s="185">
        <v>3</v>
      </c>
      <c r="E66" s="94" t="s">
        <v>484</v>
      </c>
      <c r="F66" s="109"/>
      <c r="G66" s="110"/>
      <c r="H66" s="111"/>
      <c r="I66" s="109"/>
      <c r="J66" s="110"/>
      <c r="K66" s="111"/>
    </row>
    <row r="67" spans="1:11" ht="24" hidden="1">
      <c r="A67" s="98"/>
      <c r="B67" s="106"/>
      <c r="C67" s="184"/>
      <c r="D67" s="185"/>
      <c r="E67" s="94" t="s">
        <v>491</v>
      </c>
      <c r="F67" s="109"/>
      <c r="G67" s="110"/>
      <c r="H67" s="111"/>
      <c r="I67" s="109"/>
      <c r="J67" s="110"/>
      <c r="K67" s="111"/>
    </row>
    <row r="68" spans="1:11" ht="24" hidden="1">
      <c r="A68" s="98"/>
      <c r="B68" s="106"/>
      <c r="C68" s="184"/>
      <c r="D68" s="185"/>
      <c r="E68" s="94" t="s">
        <v>82</v>
      </c>
      <c r="F68" s="109"/>
      <c r="G68" s="110"/>
      <c r="H68" s="111"/>
      <c r="I68" s="109"/>
      <c r="J68" s="110"/>
      <c r="K68" s="111"/>
    </row>
    <row r="69" spans="1:11" ht="24" hidden="1">
      <c r="A69" s="98"/>
      <c r="B69" s="106"/>
      <c r="C69" s="184"/>
      <c r="D69" s="185"/>
      <c r="E69" s="94" t="s">
        <v>82</v>
      </c>
      <c r="F69" s="109"/>
      <c r="G69" s="110"/>
      <c r="H69" s="111"/>
      <c r="I69" s="109"/>
      <c r="J69" s="110"/>
      <c r="K69" s="111"/>
    </row>
    <row r="70" spans="1:11" ht="21" customHeight="1" hidden="1">
      <c r="A70" s="98">
        <v>2140</v>
      </c>
      <c r="B70" s="88" t="s">
        <v>153</v>
      </c>
      <c r="C70" s="182">
        <v>4</v>
      </c>
      <c r="D70" s="183">
        <v>0</v>
      </c>
      <c r="E70" s="101" t="s">
        <v>485</v>
      </c>
      <c r="F70" s="109"/>
      <c r="G70" s="110"/>
      <c r="H70" s="111"/>
      <c r="I70" s="109"/>
      <c r="J70" s="110"/>
      <c r="K70" s="111"/>
    </row>
    <row r="71" spans="1:11" s="11" customFormat="1" ht="10.5" customHeight="1" hidden="1">
      <c r="A71" s="98"/>
      <c r="B71" s="88"/>
      <c r="C71" s="182"/>
      <c r="D71" s="183"/>
      <c r="E71" s="94" t="s">
        <v>474</v>
      </c>
      <c r="F71" s="102"/>
      <c r="G71" s="103"/>
      <c r="H71" s="104"/>
      <c r="I71" s="102"/>
      <c r="J71" s="103"/>
      <c r="K71" s="104"/>
    </row>
    <row r="72" spans="1:11" ht="15.75" hidden="1">
      <c r="A72" s="98">
        <v>2141</v>
      </c>
      <c r="B72" s="106" t="s">
        <v>153</v>
      </c>
      <c r="C72" s="184">
        <v>4</v>
      </c>
      <c r="D72" s="185">
        <v>1</v>
      </c>
      <c r="E72" s="94" t="s">
        <v>486</v>
      </c>
      <c r="F72" s="109"/>
      <c r="G72" s="110"/>
      <c r="H72" s="111"/>
      <c r="I72" s="109"/>
      <c r="J72" s="110"/>
      <c r="K72" s="111"/>
    </row>
    <row r="73" spans="1:11" ht="24" hidden="1">
      <c r="A73" s="98"/>
      <c r="B73" s="106"/>
      <c r="C73" s="184"/>
      <c r="D73" s="185"/>
      <c r="E73" s="94" t="s">
        <v>491</v>
      </c>
      <c r="F73" s="109"/>
      <c r="G73" s="110"/>
      <c r="H73" s="111"/>
      <c r="I73" s="109"/>
      <c r="J73" s="110"/>
      <c r="K73" s="111"/>
    </row>
    <row r="74" spans="1:11" ht="24" hidden="1">
      <c r="A74" s="98"/>
      <c r="B74" s="106"/>
      <c r="C74" s="184"/>
      <c r="D74" s="185"/>
      <c r="E74" s="94" t="s">
        <v>82</v>
      </c>
      <c r="F74" s="109"/>
      <c r="G74" s="110"/>
      <c r="H74" s="111"/>
      <c r="I74" s="109"/>
      <c r="J74" s="110"/>
      <c r="K74" s="111"/>
    </row>
    <row r="75" spans="1:11" ht="24" hidden="1">
      <c r="A75" s="98"/>
      <c r="B75" s="106"/>
      <c r="C75" s="184"/>
      <c r="D75" s="185"/>
      <c r="E75" s="94" t="s">
        <v>82</v>
      </c>
      <c r="F75" s="109"/>
      <c r="G75" s="110"/>
      <c r="H75" s="111"/>
      <c r="I75" s="109"/>
      <c r="J75" s="110"/>
      <c r="K75" s="111"/>
    </row>
    <row r="76" spans="1:11" ht="31.5" customHeight="1" hidden="1">
      <c r="A76" s="98">
        <v>2150</v>
      </c>
      <c r="B76" s="88" t="s">
        <v>153</v>
      </c>
      <c r="C76" s="182">
        <v>5</v>
      </c>
      <c r="D76" s="183">
        <v>0</v>
      </c>
      <c r="E76" s="101" t="s">
        <v>519</v>
      </c>
      <c r="F76" s="109"/>
      <c r="G76" s="110"/>
      <c r="H76" s="111"/>
      <c r="I76" s="109"/>
      <c r="J76" s="110"/>
      <c r="K76" s="111"/>
    </row>
    <row r="77" spans="1:11" s="11" customFormat="1" ht="10.5" customHeight="1" hidden="1">
      <c r="A77" s="98"/>
      <c r="B77" s="88"/>
      <c r="C77" s="182"/>
      <c r="D77" s="183"/>
      <c r="E77" s="94" t="s">
        <v>474</v>
      </c>
      <c r="F77" s="102"/>
      <c r="G77" s="103"/>
      <c r="H77" s="104"/>
      <c r="I77" s="102"/>
      <c r="J77" s="103"/>
      <c r="K77" s="104"/>
    </row>
    <row r="78" spans="1:11" ht="24" hidden="1">
      <c r="A78" s="98">
        <v>2151</v>
      </c>
      <c r="B78" s="106" t="s">
        <v>153</v>
      </c>
      <c r="C78" s="184">
        <v>5</v>
      </c>
      <c r="D78" s="185">
        <v>1</v>
      </c>
      <c r="E78" s="94" t="s">
        <v>520</v>
      </c>
      <c r="F78" s="109"/>
      <c r="G78" s="110"/>
      <c r="H78" s="111"/>
      <c r="I78" s="109"/>
      <c r="J78" s="110"/>
      <c r="K78" s="111"/>
    </row>
    <row r="79" spans="1:11" ht="24" hidden="1">
      <c r="A79" s="98"/>
      <c r="B79" s="106"/>
      <c r="C79" s="184"/>
      <c r="D79" s="185"/>
      <c r="E79" s="94" t="s">
        <v>491</v>
      </c>
      <c r="F79" s="109"/>
      <c r="G79" s="110"/>
      <c r="H79" s="111"/>
      <c r="I79" s="109"/>
      <c r="J79" s="110"/>
      <c r="K79" s="111"/>
    </row>
    <row r="80" spans="1:11" ht="24">
      <c r="A80" s="98"/>
      <c r="B80" s="106"/>
      <c r="C80" s="184"/>
      <c r="D80" s="185"/>
      <c r="E80" s="94" t="s">
        <v>82</v>
      </c>
      <c r="F80" s="109"/>
      <c r="G80" s="110"/>
      <c r="H80" s="111"/>
      <c r="I80" s="109"/>
      <c r="J80" s="110"/>
      <c r="K80" s="111"/>
    </row>
    <row r="81" spans="1:11" ht="24.75" thickBot="1">
      <c r="A81" s="98"/>
      <c r="B81" s="106"/>
      <c r="C81" s="184"/>
      <c r="D81" s="185"/>
      <c r="E81" s="94" t="s">
        <v>82</v>
      </c>
      <c r="F81" s="109"/>
      <c r="G81" s="110"/>
      <c r="H81" s="111"/>
      <c r="I81" s="109"/>
      <c r="J81" s="110"/>
      <c r="K81" s="111"/>
    </row>
    <row r="82" spans="1:11" ht="33.75" customHeight="1" thickBot="1">
      <c r="A82" s="98">
        <v>2160</v>
      </c>
      <c r="B82" s="88" t="s">
        <v>153</v>
      </c>
      <c r="C82" s="182">
        <v>6</v>
      </c>
      <c r="D82" s="183">
        <v>0</v>
      </c>
      <c r="E82" s="101" t="s">
        <v>521</v>
      </c>
      <c r="F82" s="544" t="e">
        <f>SUM(G82:H82)</f>
        <v>#REF!</v>
      </c>
      <c r="G82" s="486">
        <f>SUM(G84)</f>
        <v>0</v>
      </c>
      <c r="H82" s="496" t="e">
        <f>SUM(H84)</f>
        <v>#REF!</v>
      </c>
      <c r="I82" s="544">
        <f>SUM(J82:K82)</f>
        <v>2450</v>
      </c>
      <c r="J82" s="486">
        <f>SUM(J84)</f>
        <v>2450</v>
      </c>
      <c r="K82" s="496">
        <f>SUM(K84)</f>
        <v>0</v>
      </c>
    </row>
    <row r="83" spans="1:11" s="11" customFormat="1" ht="10.5" customHeight="1" thickBot="1">
      <c r="A83" s="98"/>
      <c r="B83" s="88"/>
      <c r="C83" s="182"/>
      <c r="D83" s="183"/>
      <c r="E83" s="94" t="s">
        <v>474</v>
      </c>
      <c r="F83" s="546"/>
      <c r="G83" s="534"/>
      <c r="H83" s="542"/>
      <c r="I83" s="546"/>
      <c r="J83" s="534"/>
      <c r="K83" s="542"/>
    </row>
    <row r="84" spans="1:11" ht="24.75" thickBot="1">
      <c r="A84" s="98">
        <v>2161</v>
      </c>
      <c r="B84" s="106" t="s">
        <v>153</v>
      </c>
      <c r="C84" s="184">
        <v>6</v>
      </c>
      <c r="D84" s="185">
        <v>1</v>
      </c>
      <c r="E84" s="94" t="s">
        <v>522</v>
      </c>
      <c r="F84" s="544" t="e">
        <f>SUM(G84:H84)</f>
        <v>#REF!</v>
      </c>
      <c r="G84" s="486">
        <f>SUM(G86:G93)</f>
        <v>0</v>
      </c>
      <c r="H84" s="496" t="e">
        <f>SUM(#REF!)</f>
        <v>#REF!</v>
      </c>
      <c r="I84" s="544">
        <f>SUM(J84:K84)</f>
        <v>2450</v>
      </c>
      <c r="J84" s="486">
        <f>SUM(J86:J93)</f>
        <v>2450</v>
      </c>
      <c r="K84" s="496"/>
    </row>
    <row r="85" spans="1:11" ht="24.75" thickBot="1">
      <c r="A85" s="98"/>
      <c r="B85" s="106"/>
      <c r="C85" s="184"/>
      <c r="D85" s="185"/>
      <c r="E85" s="94" t="s">
        <v>491</v>
      </c>
      <c r="F85" s="547"/>
      <c r="G85" s="110"/>
      <c r="H85" s="111"/>
      <c r="I85" s="547"/>
      <c r="J85" s="110"/>
      <c r="K85" s="111"/>
    </row>
    <row r="86" spans="1:11" ht="16.5" thickBot="1">
      <c r="A86" s="98"/>
      <c r="B86" s="106"/>
      <c r="C86" s="184"/>
      <c r="D86" s="185"/>
      <c r="E86" s="532" t="s">
        <v>794</v>
      </c>
      <c r="F86" s="544">
        <f aca="true" t="shared" si="2" ref="F86:F93">SUM(G86:H86)</f>
        <v>0</v>
      </c>
      <c r="G86" s="483"/>
      <c r="H86" s="111"/>
      <c r="I86" s="544">
        <f aca="true" t="shared" si="3" ref="I86:I93">SUM(J86:K86)</f>
        <v>150</v>
      </c>
      <c r="J86" s="483">
        <v>150</v>
      </c>
      <c r="K86" s="111"/>
    </row>
    <row r="87" spans="1:11" ht="16.5" thickBot="1">
      <c r="A87" s="98"/>
      <c r="B87" s="106"/>
      <c r="C87" s="184"/>
      <c r="D87" s="185"/>
      <c r="E87" s="528" t="s">
        <v>822</v>
      </c>
      <c r="F87" s="544">
        <f t="shared" si="2"/>
        <v>0</v>
      </c>
      <c r="G87" s="483"/>
      <c r="H87" s="111"/>
      <c r="I87" s="544">
        <f t="shared" si="3"/>
        <v>200</v>
      </c>
      <c r="J87" s="483">
        <v>200</v>
      </c>
      <c r="K87" s="111"/>
    </row>
    <row r="88" spans="1:11" ht="16.5" thickBot="1">
      <c r="A88" s="98"/>
      <c r="B88" s="106"/>
      <c r="C88" s="184"/>
      <c r="D88" s="185"/>
      <c r="E88" s="528" t="s">
        <v>811</v>
      </c>
      <c r="F88" s="544"/>
      <c r="G88" s="483"/>
      <c r="H88" s="111"/>
      <c r="I88" s="544">
        <f t="shared" si="3"/>
        <v>300</v>
      </c>
      <c r="J88" s="483">
        <v>300</v>
      </c>
      <c r="K88" s="111"/>
    </row>
    <row r="89" spans="1:11" ht="16.5" thickBot="1">
      <c r="A89" s="98"/>
      <c r="B89" s="106"/>
      <c r="C89" s="184"/>
      <c r="D89" s="185"/>
      <c r="E89" s="532" t="s">
        <v>795</v>
      </c>
      <c r="F89" s="544">
        <f t="shared" si="2"/>
        <v>0</v>
      </c>
      <c r="G89" s="483"/>
      <c r="H89" s="111"/>
      <c r="I89" s="544">
        <f t="shared" si="3"/>
        <v>200</v>
      </c>
      <c r="J89" s="483">
        <v>200</v>
      </c>
      <c r="K89" s="111"/>
    </row>
    <row r="90" spans="1:11" ht="16.5" thickBot="1">
      <c r="A90" s="98"/>
      <c r="B90" s="106"/>
      <c r="C90" s="184"/>
      <c r="D90" s="185"/>
      <c r="E90" s="532" t="s">
        <v>804</v>
      </c>
      <c r="F90" s="544">
        <f t="shared" si="2"/>
        <v>0</v>
      </c>
      <c r="G90" s="483"/>
      <c r="H90" s="111"/>
      <c r="I90" s="544">
        <f t="shared" si="3"/>
        <v>250</v>
      </c>
      <c r="J90" s="483">
        <v>250</v>
      </c>
      <c r="K90" s="111"/>
    </row>
    <row r="91" spans="1:11" ht="16.5" thickBot="1">
      <c r="A91" s="98"/>
      <c r="B91" s="106"/>
      <c r="C91" s="184"/>
      <c r="D91" s="185"/>
      <c r="E91" s="528" t="s">
        <v>861</v>
      </c>
      <c r="F91" s="544"/>
      <c r="G91" s="483"/>
      <c r="H91" s="111"/>
      <c r="I91" s="544">
        <f t="shared" si="3"/>
        <v>300</v>
      </c>
      <c r="J91" s="483">
        <v>300</v>
      </c>
      <c r="K91" s="111"/>
    </row>
    <row r="92" spans="1:11" ht="16.5" thickBot="1">
      <c r="A92" s="98"/>
      <c r="B92" s="106"/>
      <c r="C92" s="184"/>
      <c r="D92" s="185"/>
      <c r="E92" s="532" t="s">
        <v>796</v>
      </c>
      <c r="F92" s="544">
        <f t="shared" si="2"/>
        <v>0</v>
      </c>
      <c r="G92" s="483"/>
      <c r="H92" s="111"/>
      <c r="I92" s="544">
        <f t="shared" si="3"/>
        <v>1000</v>
      </c>
      <c r="J92" s="483">
        <v>1000</v>
      </c>
      <c r="K92" s="111"/>
    </row>
    <row r="93" spans="1:11" ht="16.5" thickBot="1">
      <c r="A93" s="98"/>
      <c r="B93" s="106"/>
      <c r="C93" s="184"/>
      <c r="D93" s="185"/>
      <c r="E93" s="533" t="s">
        <v>797</v>
      </c>
      <c r="F93" s="544">
        <f t="shared" si="2"/>
        <v>0</v>
      </c>
      <c r="G93" s="483"/>
      <c r="H93" s="111"/>
      <c r="I93" s="544">
        <f t="shared" si="3"/>
        <v>50</v>
      </c>
      <c r="J93" s="483">
        <v>50</v>
      </c>
      <c r="K93" s="111"/>
    </row>
    <row r="94" spans="1:11" ht="24">
      <c r="A94" s="98"/>
      <c r="B94" s="106"/>
      <c r="C94" s="184"/>
      <c r="D94" s="185"/>
      <c r="E94" s="94" t="s">
        <v>82</v>
      </c>
      <c r="F94" s="109"/>
      <c r="G94" s="110"/>
      <c r="H94" s="111"/>
      <c r="I94" s="109"/>
      <c r="J94" s="110"/>
      <c r="K94" s="111"/>
    </row>
    <row r="95" spans="1:11" ht="15.75">
      <c r="A95" s="98">
        <v>2170</v>
      </c>
      <c r="B95" s="88" t="s">
        <v>153</v>
      </c>
      <c r="C95" s="182">
        <v>7</v>
      </c>
      <c r="D95" s="183">
        <v>0</v>
      </c>
      <c r="E95" s="101" t="s">
        <v>523</v>
      </c>
      <c r="F95" s="109"/>
      <c r="G95" s="110"/>
      <c r="H95" s="111"/>
      <c r="I95" s="109"/>
      <c r="J95" s="110"/>
      <c r="K95" s="111"/>
    </row>
    <row r="96" spans="1:11" s="11" customFormat="1" ht="0.75" customHeight="1">
      <c r="A96" s="98"/>
      <c r="B96" s="88"/>
      <c r="C96" s="182"/>
      <c r="D96" s="183"/>
      <c r="E96" s="94" t="s">
        <v>474</v>
      </c>
      <c r="F96" s="102"/>
      <c r="G96" s="103"/>
      <c r="H96" s="104"/>
      <c r="I96" s="102"/>
      <c r="J96" s="103"/>
      <c r="K96" s="104"/>
    </row>
    <row r="97" spans="1:11" ht="15.75" hidden="1">
      <c r="A97" s="98">
        <v>2171</v>
      </c>
      <c r="B97" s="106" t="s">
        <v>153</v>
      </c>
      <c r="C97" s="184">
        <v>7</v>
      </c>
      <c r="D97" s="185">
        <v>1</v>
      </c>
      <c r="E97" s="94" t="s">
        <v>523</v>
      </c>
      <c r="F97" s="109"/>
      <c r="G97" s="110"/>
      <c r="H97" s="111"/>
      <c r="I97" s="109"/>
      <c r="J97" s="110"/>
      <c r="K97" s="111"/>
    </row>
    <row r="98" spans="1:11" ht="24" hidden="1">
      <c r="A98" s="98"/>
      <c r="B98" s="106"/>
      <c r="C98" s="184"/>
      <c r="D98" s="185"/>
      <c r="E98" s="94" t="s">
        <v>491</v>
      </c>
      <c r="F98" s="109"/>
      <c r="G98" s="110"/>
      <c r="H98" s="111"/>
      <c r="I98" s="109"/>
      <c r="J98" s="110"/>
      <c r="K98" s="111"/>
    </row>
    <row r="99" spans="1:11" ht="24" hidden="1">
      <c r="A99" s="98"/>
      <c r="B99" s="106"/>
      <c r="C99" s="184"/>
      <c r="D99" s="185"/>
      <c r="E99" s="94" t="s">
        <v>82</v>
      </c>
      <c r="F99" s="109"/>
      <c r="G99" s="110"/>
      <c r="H99" s="111"/>
      <c r="I99" s="109"/>
      <c r="J99" s="110"/>
      <c r="K99" s="111"/>
    </row>
    <row r="100" spans="1:11" ht="24" hidden="1">
      <c r="A100" s="98"/>
      <c r="B100" s="106"/>
      <c r="C100" s="184"/>
      <c r="D100" s="185"/>
      <c r="E100" s="94" t="s">
        <v>82</v>
      </c>
      <c r="F100" s="109"/>
      <c r="G100" s="110"/>
      <c r="H100" s="111"/>
      <c r="I100" s="109"/>
      <c r="J100" s="110"/>
      <c r="K100" s="111"/>
    </row>
    <row r="101" spans="1:11" ht="29.25" customHeight="1" hidden="1">
      <c r="A101" s="98">
        <v>2180</v>
      </c>
      <c r="B101" s="88" t="s">
        <v>153</v>
      </c>
      <c r="C101" s="182">
        <v>8</v>
      </c>
      <c r="D101" s="183">
        <v>0</v>
      </c>
      <c r="E101" s="101" t="s">
        <v>524</v>
      </c>
      <c r="F101" s="109"/>
      <c r="G101" s="110"/>
      <c r="H101" s="111"/>
      <c r="I101" s="109"/>
      <c r="J101" s="110"/>
      <c r="K101" s="111"/>
    </row>
    <row r="102" spans="1:11" s="11" customFormat="1" ht="10.5" customHeight="1" hidden="1">
      <c r="A102" s="98"/>
      <c r="B102" s="88"/>
      <c r="C102" s="182"/>
      <c r="D102" s="183"/>
      <c r="E102" s="94" t="s">
        <v>474</v>
      </c>
      <c r="F102" s="102"/>
      <c r="G102" s="103"/>
      <c r="H102" s="104"/>
      <c r="I102" s="102"/>
      <c r="J102" s="103"/>
      <c r="K102" s="104"/>
    </row>
    <row r="103" spans="1:11" ht="24" hidden="1">
      <c r="A103" s="98">
        <v>2181</v>
      </c>
      <c r="B103" s="106" t="s">
        <v>153</v>
      </c>
      <c r="C103" s="184">
        <v>8</v>
      </c>
      <c r="D103" s="185">
        <v>1</v>
      </c>
      <c r="E103" s="94" t="s">
        <v>524</v>
      </c>
      <c r="F103" s="109"/>
      <c r="G103" s="110"/>
      <c r="H103" s="111"/>
      <c r="I103" s="109"/>
      <c r="J103" s="110"/>
      <c r="K103" s="111"/>
    </row>
    <row r="104" spans="1:11" ht="15.75" hidden="1">
      <c r="A104" s="98"/>
      <c r="B104" s="106"/>
      <c r="C104" s="184"/>
      <c r="D104" s="185"/>
      <c r="E104" s="113" t="s">
        <v>474</v>
      </c>
      <c r="F104" s="109"/>
      <c r="G104" s="110"/>
      <c r="H104" s="111"/>
      <c r="I104" s="109"/>
      <c r="J104" s="110"/>
      <c r="K104" s="111"/>
    </row>
    <row r="105" spans="1:11" ht="15.75" hidden="1">
      <c r="A105" s="98">
        <v>2182</v>
      </c>
      <c r="B105" s="106" t="s">
        <v>153</v>
      </c>
      <c r="C105" s="184">
        <v>8</v>
      </c>
      <c r="D105" s="185">
        <v>1</v>
      </c>
      <c r="E105" s="113" t="s">
        <v>525</v>
      </c>
      <c r="F105" s="109"/>
      <c r="G105" s="110"/>
      <c r="H105" s="111"/>
      <c r="I105" s="109"/>
      <c r="J105" s="110"/>
      <c r="K105" s="111"/>
    </row>
    <row r="106" spans="1:11" ht="15.75" hidden="1">
      <c r="A106" s="98">
        <v>2183</v>
      </c>
      <c r="B106" s="106" t="s">
        <v>153</v>
      </c>
      <c r="C106" s="184">
        <v>8</v>
      </c>
      <c r="D106" s="185">
        <v>1</v>
      </c>
      <c r="E106" s="113" t="s">
        <v>526</v>
      </c>
      <c r="F106" s="109"/>
      <c r="G106" s="110"/>
      <c r="H106" s="111"/>
      <c r="I106" s="109"/>
      <c r="J106" s="110"/>
      <c r="K106" s="111"/>
    </row>
    <row r="107" spans="1:11" ht="24" hidden="1">
      <c r="A107" s="98">
        <v>2184</v>
      </c>
      <c r="B107" s="106" t="s">
        <v>153</v>
      </c>
      <c r="C107" s="184">
        <v>8</v>
      </c>
      <c r="D107" s="185">
        <v>1</v>
      </c>
      <c r="E107" s="113" t="s">
        <v>527</v>
      </c>
      <c r="F107" s="109"/>
      <c r="G107" s="110"/>
      <c r="H107" s="111"/>
      <c r="I107" s="109"/>
      <c r="J107" s="110"/>
      <c r="K107" s="111"/>
    </row>
    <row r="108" spans="1:11" ht="24">
      <c r="A108" s="98"/>
      <c r="B108" s="106"/>
      <c r="C108" s="184"/>
      <c r="D108" s="185"/>
      <c r="E108" s="94" t="s">
        <v>491</v>
      </c>
      <c r="F108" s="109"/>
      <c r="G108" s="110"/>
      <c r="H108" s="111"/>
      <c r="I108" s="109"/>
      <c r="J108" s="110"/>
      <c r="K108" s="111"/>
    </row>
    <row r="109" spans="1:11" ht="24">
      <c r="A109" s="98"/>
      <c r="B109" s="106"/>
      <c r="C109" s="184"/>
      <c r="D109" s="185"/>
      <c r="E109" s="94" t="s">
        <v>82</v>
      </c>
      <c r="F109" s="109"/>
      <c r="G109" s="110"/>
      <c r="H109" s="111"/>
      <c r="I109" s="109"/>
      <c r="J109" s="110"/>
      <c r="K109" s="111"/>
    </row>
    <row r="110" spans="1:11" ht="24.75" thickBot="1">
      <c r="A110" s="98"/>
      <c r="B110" s="106"/>
      <c r="C110" s="184"/>
      <c r="D110" s="185"/>
      <c r="E110" s="94" t="s">
        <v>82</v>
      </c>
      <c r="F110" s="109"/>
      <c r="G110" s="110"/>
      <c r="H110" s="111"/>
      <c r="I110" s="109"/>
      <c r="J110" s="110"/>
      <c r="K110" s="111"/>
    </row>
    <row r="111" spans="1:11" s="58" customFormat="1" ht="40.5" customHeight="1" thickBot="1">
      <c r="A111" s="114">
        <v>2200</v>
      </c>
      <c r="B111" s="88" t="s">
        <v>154</v>
      </c>
      <c r="C111" s="182">
        <v>0</v>
      </c>
      <c r="D111" s="183">
        <v>0</v>
      </c>
      <c r="E111" s="91" t="s">
        <v>493</v>
      </c>
      <c r="F111" s="544">
        <f>SUM(G111:H111)</f>
        <v>0</v>
      </c>
      <c r="G111" s="485">
        <f>SUM(G135)</f>
        <v>0</v>
      </c>
      <c r="H111" s="117"/>
      <c r="I111" s="544">
        <f>SUM(J111:K111)</f>
        <v>100</v>
      </c>
      <c r="J111" s="485">
        <f>SUM(J135)</f>
        <v>100</v>
      </c>
      <c r="K111" s="117"/>
    </row>
    <row r="112" spans="1:11" ht="11.25" customHeight="1">
      <c r="A112" s="93"/>
      <c r="B112" s="88"/>
      <c r="C112" s="180"/>
      <c r="D112" s="181"/>
      <c r="E112" s="94" t="s">
        <v>472</v>
      </c>
      <c r="F112" s="95"/>
      <c r="G112" s="96"/>
      <c r="H112" s="97"/>
      <c r="I112" s="95"/>
      <c r="J112" s="96"/>
      <c r="K112" s="97"/>
    </row>
    <row r="113" spans="1:11" ht="15.75">
      <c r="A113" s="98">
        <v>2210</v>
      </c>
      <c r="B113" s="88" t="s">
        <v>154</v>
      </c>
      <c r="C113" s="184">
        <v>1</v>
      </c>
      <c r="D113" s="185">
        <v>0</v>
      </c>
      <c r="E113" s="101" t="s">
        <v>528</v>
      </c>
      <c r="F113" s="109"/>
      <c r="G113" s="110"/>
      <c r="H113" s="111"/>
      <c r="I113" s="109"/>
      <c r="J113" s="110"/>
      <c r="K113" s="111"/>
    </row>
    <row r="114" spans="1:11" s="11" customFormat="1" ht="10.5" customHeight="1">
      <c r="A114" s="98"/>
      <c r="B114" s="88"/>
      <c r="C114" s="182"/>
      <c r="D114" s="183"/>
      <c r="E114" s="94" t="s">
        <v>474</v>
      </c>
      <c r="F114" s="102"/>
      <c r="G114" s="103"/>
      <c r="H114" s="104"/>
      <c r="I114" s="102"/>
      <c r="J114" s="103"/>
      <c r="K114" s="104"/>
    </row>
    <row r="115" spans="1:11" ht="0.75" customHeight="1">
      <c r="A115" s="98">
        <v>2211</v>
      </c>
      <c r="B115" s="106" t="s">
        <v>154</v>
      </c>
      <c r="C115" s="184">
        <v>1</v>
      </c>
      <c r="D115" s="185">
        <v>1</v>
      </c>
      <c r="E115" s="94" t="s">
        <v>529</v>
      </c>
      <c r="F115" s="109"/>
      <c r="G115" s="110"/>
      <c r="H115" s="111"/>
      <c r="I115" s="109"/>
      <c r="J115" s="110"/>
      <c r="K115" s="111"/>
    </row>
    <row r="116" spans="1:11" ht="24" hidden="1">
      <c r="A116" s="98"/>
      <c r="B116" s="106"/>
      <c r="C116" s="184"/>
      <c r="D116" s="185"/>
      <c r="E116" s="94" t="s">
        <v>491</v>
      </c>
      <c r="F116" s="109"/>
      <c r="G116" s="110"/>
      <c r="H116" s="111"/>
      <c r="I116" s="109"/>
      <c r="J116" s="110"/>
      <c r="K116" s="111"/>
    </row>
    <row r="117" spans="1:11" ht="24" hidden="1">
      <c r="A117" s="98"/>
      <c r="B117" s="106"/>
      <c r="C117" s="184"/>
      <c r="D117" s="185"/>
      <c r="E117" s="94" t="s">
        <v>82</v>
      </c>
      <c r="F117" s="109"/>
      <c r="G117" s="110"/>
      <c r="H117" s="111"/>
      <c r="I117" s="109"/>
      <c r="J117" s="110"/>
      <c r="K117" s="111"/>
    </row>
    <row r="118" spans="1:11" ht="24" hidden="1">
      <c r="A118" s="98"/>
      <c r="B118" s="106"/>
      <c r="C118" s="184"/>
      <c r="D118" s="185"/>
      <c r="E118" s="94" t="s">
        <v>82</v>
      </c>
      <c r="F118" s="109"/>
      <c r="G118" s="110"/>
      <c r="H118" s="111"/>
      <c r="I118" s="109"/>
      <c r="J118" s="110"/>
      <c r="K118" s="111"/>
    </row>
    <row r="119" spans="1:11" ht="15.75" hidden="1">
      <c r="A119" s="98">
        <v>2220</v>
      </c>
      <c r="B119" s="88" t="s">
        <v>154</v>
      </c>
      <c r="C119" s="182">
        <v>2</v>
      </c>
      <c r="D119" s="183">
        <v>0</v>
      </c>
      <c r="E119" s="101" t="s">
        <v>530</v>
      </c>
      <c r="F119" s="109"/>
      <c r="G119" s="110"/>
      <c r="H119" s="111"/>
      <c r="I119" s="109"/>
      <c r="J119" s="110"/>
      <c r="K119" s="111"/>
    </row>
    <row r="120" spans="1:11" s="11" customFormat="1" ht="10.5" customHeight="1" hidden="1">
      <c r="A120" s="98"/>
      <c r="B120" s="88"/>
      <c r="C120" s="182"/>
      <c r="D120" s="183"/>
      <c r="E120" s="94" t="s">
        <v>474</v>
      </c>
      <c r="F120" s="102"/>
      <c r="G120" s="103"/>
      <c r="H120" s="104"/>
      <c r="I120" s="102"/>
      <c r="J120" s="103"/>
      <c r="K120" s="104"/>
    </row>
    <row r="121" spans="1:11" ht="15.75" hidden="1">
      <c r="A121" s="98">
        <v>2221</v>
      </c>
      <c r="B121" s="106" t="s">
        <v>154</v>
      </c>
      <c r="C121" s="184">
        <v>2</v>
      </c>
      <c r="D121" s="185">
        <v>1</v>
      </c>
      <c r="E121" s="94" t="s">
        <v>531</v>
      </c>
      <c r="F121" s="109"/>
      <c r="G121" s="110"/>
      <c r="H121" s="111"/>
      <c r="I121" s="109"/>
      <c r="J121" s="110"/>
      <c r="K121" s="111"/>
    </row>
    <row r="122" spans="1:11" ht="24" hidden="1">
      <c r="A122" s="98"/>
      <c r="B122" s="106"/>
      <c r="C122" s="184"/>
      <c r="D122" s="185"/>
      <c r="E122" s="94" t="s">
        <v>491</v>
      </c>
      <c r="F122" s="109"/>
      <c r="G122" s="110"/>
      <c r="H122" s="111"/>
      <c r="I122" s="109"/>
      <c r="J122" s="110"/>
      <c r="K122" s="111"/>
    </row>
    <row r="123" spans="1:11" ht="24" hidden="1">
      <c r="A123" s="98"/>
      <c r="B123" s="106"/>
      <c r="C123" s="184"/>
      <c r="D123" s="185"/>
      <c r="E123" s="94" t="s">
        <v>82</v>
      </c>
      <c r="F123" s="109"/>
      <c r="G123" s="110"/>
      <c r="H123" s="111"/>
      <c r="I123" s="109"/>
      <c r="J123" s="110"/>
      <c r="K123" s="111"/>
    </row>
    <row r="124" spans="1:11" ht="24" hidden="1">
      <c r="A124" s="98"/>
      <c r="B124" s="106"/>
      <c r="C124" s="184"/>
      <c r="D124" s="185"/>
      <c r="E124" s="94" t="s">
        <v>82</v>
      </c>
      <c r="F124" s="109"/>
      <c r="G124" s="110"/>
      <c r="H124" s="111"/>
      <c r="I124" s="109"/>
      <c r="J124" s="110"/>
      <c r="K124" s="111"/>
    </row>
    <row r="125" spans="1:11" ht="15.75" hidden="1">
      <c r="A125" s="98">
        <v>2230</v>
      </c>
      <c r="B125" s="88" t="s">
        <v>154</v>
      </c>
      <c r="C125" s="184">
        <v>3</v>
      </c>
      <c r="D125" s="185">
        <v>0</v>
      </c>
      <c r="E125" s="101" t="s">
        <v>532</v>
      </c>
      <c r="F125" s="109"/>
      <c r="G125" s="110"/>
      <c r="H125" s="111"/>
      <c r="I125" s="109"/>
      <c r="J125" s="110"/>
      <c r="K125" s="111"/>
    </row>
    <row r="126" spans="1:11" s="11" customFormat="1" ht="10.5" customHeight="1" hidden="1">
      <c r="A126" s="98"/>
      <c r="B126" s="88"/>
      <c r="C126" s="182"/>
      <c r="D126" s="183"/>
      <c r="E126" s="94" t="s">
        <v>474</v>
      </c>
      <c r="F126" s="102"/>
      <c r="G126" s="103"/>
      <c r="H126" s="104"/>
      <c r="I126" s="102"/>
      <c r="J126" s="103"/>
      <c r="K126" s="104"/>
    </row>
    <row r="127" spans="1:11" ht="15.75" hidden="1">
      <c r="A127" s="98">
        <v>2231</v>
      </c>
      <c r="B127" s="106" t="s">
        <v>154</v>
      </c>
      <c r="C127" s="184">
        <v>3</v>
      </c>
      <c r="D127" s="185">
        <v>1</v>
      </c>
      <c r="E127" s="94" t="s">
        <v>533</v>
      </c>
      <c r="F127" s="109"/>
      <c r="G127" s="110"/>
      <c r="H127" s="111"/>
      <c r="I127" s="109"/>
      <c r="J127" s="110"/>
      <c r="K127" s="111"/>
    </row>
    <row r="128" spans="1:11" ht="24" hidden="1">
      <c r="A128" s="98"/>
      <c r="B128" s="106"/>
      <c r="C128" s="184"/>
      <c r="D128" s="185"/>
      <c r="E128" s="94" t="s">
        <v>491</v>
      </c>
      <c r="F128" s="109"/>
      <c r="G128" s="110"/>
      <c r="H128" s="111"/>
      <c r="I128" s="109"/>
      <c r="J128" s="110"/>
      <c r="K128" s="111"/>
    </row>
    <row r="129" spans="1:11" ht="24" hidden="1">
      <c r="A129" s="98"/>
      <c r="B129" s="106"/>
      <c r="C129" s="184"/>
      <c r="D129" s="185"/>
      <c r="E129" s="94" t="s">
        <v>82</v>
      </c>
      <c r="F129" s="109"/>
      <c r="G129" s="110"/>
      <c r="H129" s="111"/>
      <c r="I129" s="109"/>
      <c r="J129" s="110"/>
      <c r="K129" s="111"/>
    </row>
    <row r="130" spans="1:11" ht="24" hidden="1">
      <c r="A130" s="98"/>
      <c r="B130" s="106"/>
      <c r="C130" s="184"/>
      <c r="D130" s="185"/>
      <c r="E130" s="94" t="s">
        <v>82</v>
      </c>
      <c r="F130" s="109"/>
      <c r="G130" s="110"/>
      <c r="H130" s="111"/>
      <c r="I130" s="109"/>
      <c r="J130" s="110"/>
      <c r="K130" s="111"/>
    </row>
    <row r="131" spans="1:11" ht="25.5">
      <c r="A131" s="98">
        <v>2240</v>
      </c>
      <c r="B131" s="88" t="s">
        <v>154</v>
      </c>
      <c r="C131" s="182">
        <v>4</v>
      </c>
      <c r="D131" s="183">
        <v>0</v>
      </c>
      <c r="E131" s="101" t="s">
        <v>534</v>
      </c>
      <c r="F131" s="109"/>
      <c r="G131" s="110"/>
      <c r="H131" s="111"/>
      <c r="I131" s="109"/>
      <c r="J131" s="110"/>
      <c r="K131" s="111"/>
    </row>
    <row r="132" spans="1:11" s="11" customFormat="1" ht="10.5" customHeight="1">
      <c r="A132" s="98"/>
      <c r="B132" s="88"/>
      <c r="C132" s="182"/>
      <c r="D132" s="183"/>
      <c r="E132" s="94" t="s">
        <v>474</v>
      </c>
      <c r="F132" s="102"/>
      <c r="G132" s="103"/>
      <c r="H132" s="104"/>
      <c r="I132" s="102"/>
      <c r="J132" s="103"/>
      <c r="K132" s="104"/>
    </row>
    <row r="133" spans="1:11" ht="24">
      <c r="A133" s="98">
        <v>2241</v>
      </c>
      <c r="B133" s="106" t="s">
        <v>154</v>
      </c>
      <c r="C133" s="184">
        <v>4</v>
      </c>
      <c r="D133" s="185">
        <v>1</v>
      </c>
      <c r="E133" s="94" t="s">
        <v>534</v>
      </c>
      <c r="F133" s="109"/>
      <c r="G133" s="110"/>
      <c r="H133" s="111"/>
      <c r="I133" s="109"/>
      <c r="J133" s="110"/>
      <c r="K133" s="111"/>
    </row>
    <row r="134" spans="1:11" s="11" customFormat="1" ht="10.5" customHeight="1" thickBot="1">
      <c r="A134" s="98"/>
      <c r="B134" s="88"/>
      <c r="C134" s="182"/>
      <c r="D134" s="183"/>
      <c r="E134" s="94" t="s">
        <v>474</v>
      </c>
      <c r="F134" s="102"/>
      <c r="G134" s="103"/>
      <c r="H134" s="104"/>
      <c r="I134" s="102"/>
      <c r="J134" s="103"/>
      <c r="K134" s="104"/>
    </row>
    <row r="135" spans="1:11" ht="16.5" thickBot="1">
      <c r="A135" s="98">
        <v>2250</v>
      </c>
      <c r="B135" s="88" t="s">
        <v>154</v>
      </c>
      <c r="C135" s="182">
        <v>5</v>
      </c>
      <c r="D135" s="183">
        <v>0</v>
      </c>
      <c r="E135" s="101" t="s">
        <v>535</v>
      </c>
      <c r="F135" s="544">
        <f>SUM(G135:H135)</f>
        <v>0</v>
      </c>
      <c r="G135" s="486">
        <f>SUM(G137)</f>
        <v>0</v>
      </c>
      <c r="H135" s="111"/>
      <c r="I135" s="544">
        <f>SUM(J135:K135)</f>
        <v>100</v>
      </c>
      <c r="J135" s="486">
        <f>SUM(J137)</f>
        <v>100</v>
      </c>
      <c r="K135" s="111"/>
    </row>
    <row r="136" spans="1:11" s="11" customFormat="1" ht="10.5" customHeight="1" thickBot="1">
      <c r="A136" s="98"/>
      <c r="B136" s="88"/>
      <c r="C136" s="182"/>
      <c r="D136" s="183"/>
      <c r="E136" s="94" t="s">
        <v>474</v>
      </c>
      <c r="F136" s="546"/>
      <c r="G136" s="534"/>
      <c r="H136" s="104"/>
      <c r="I136" s="546"/>
      <c r="J136" s="534"/>
      <c r="K136" s="104"/>
    </row>
    <row r="137" spans="1:11" ht="16.5" thickBot="1">
      <c r="A137" s="98">
        <v>2251</v>
      </c>
      <c r="B137" s="106" t="s">
        <v>154</v>
      </c>
      <c r="C137" s="184">
        <v>5</v>
      </c>
      <c r="D137" s="185">
        <v>1</v>
      </c>
      <c r="E137" s="94" t="s">
        <v>535</v>
      </c>
      <c r="F137" s="544">
        <f>SUM(G137:H137)</f>
        <v>0</v>
      </c>
      <c r="G137" s="486">
        <f>SUM(G139)</f>
        <v>0</v>
      </c>
      <c r="H137" s="111"/>
      <c r="I137" s="544">
        <f>SUM(J137:K137)</f>
        <v>100</v>
      </c>
      <c r="J137" s="486">
        <f>SUM(J139)</f>
        <v>100</v>
      </c>
      <c r="K137" s="111"/>
    </row>
    <row r="138" spans="1:11" ht="24.75" thickBot="1">
      <c r="A138" s="98"/>
      <c r="B138" s="106"/>
      <c r="C138" s="184"/>
      <c r="D138" s="185"/>
      <c r="E138" s="94" t="s">
        <v>491</v>
      </c>
      <c r="F138" s="547"/>
      <c r="G138" s="110"/>
      <c r="H138" s="111"/>
      <c r="I138" s="547"/>
      <c r="J138" s="110"/>
      <c r="K138" s="111"/>
    </row>
    <row r="139" spans="1:11" ht="16.5" thickBot="1">
      <c r="A139" s="98"/>
      <c r="B139" s="106"/>
      <c r="C139" s="184"/>
      <c r="D139" s="185"/>
      <c r="E139" s="94" t="s">
        <v>823</v>
      </c>
      <c r="F139" s="544">
        <f>SUM(G139:H139)</f>
        <v>0</v>
      </c>
      <c r="G139" s="483"/>
      <c r="H139" s="111"/>
      <c r="I139" s="544">
        <f>SUM(J139:K139)</f>
        <v>100</v>
      </c>
      <c r="J139" s="483">
        <v>100</v>
      </c>
      <c r="K139" s="111"/>
    </row>
    <row r="140" spans="1:11" ht="24">
      <c r="A140" s="98"/>
      <c r="B140" s="106"/>
      <c r="C140" s="184"/>
      <c r="D140" s="185"/>
      <c r="E140" s="94" t="s">
        <v>82</v>
      </c>
      <c r="F140" s="547"/>
      <c r="G140" s="110"/>
      <c r="H140" s="111"/>
      <c r="I140" s="547"/>
      <c r="J140" s="110"/>
      <c r="K140" s="111"/>
    </row>
    <row r="141" spans="1:11" s="58" customFormat="1" ht="71.25">
      <c r="A141" s="114">
        <v>2300</v>
      </c>
      <c r="B141" s="118" t="s">
        <v>155</v>
      </c>
      <c r="C141" s="182">
        <v>0</v>
      </c>
      <c r="D141" s="183">
        <v>0</v>
      </c>
      <c r="E141" s="91" t="s">
        <v>84</v>
      </c>
      <c r="F141" s="115"/>
      <c r="G141" s="116"/>
      <c r="H141" s="117"/>
      <c r="I141" s="115"/>
      <c r="J141" s="116"/>
      <c r="K141" s="117"/>
    </row>
    <row r="142" spans="1:11" ht="11.25" customHeight="1">
      <c r="A142" s="93"/>
      <c r="B142" s="88"/>
      <c r="C142" s="180"/>
      <c r="D142" s="181"/>
      <c r="E142" s="94" t="s">
        <v>472</v>
      </c>
      <c r="F142" s="95"/>
      <c r="G142" s="96"/>
      <c r="H142" s="97"/>
      <c r="I142" s="95"/>
      <c r="J142" s="96"/>
      <c r="K142" s="97"/>
    </row>
    <row r="143" spans="1:11" ht="15.75">
      <c r="A143" s="98">
        <v>2310</v>
      </c>
      <c r="B143" s="118" t="s">
        <v>155</v>
      </c>
      <c r="C143" s="182">
        <v>1</v>
      </c>
      <c r="D143" s="183">
        <v>0</v>
      </c>
      <c r="E143" s="101" t="s">
        <v>536</v>
      </c>
      <c r="F143" s="109"/>
      <c r="G143" s="110"/>
      <c r="H143" s="111"/>
      <c r="I143" s="109"/>
      <c r="J143" s="110"/>
      <c r="K143" s="111"/>
    </row>
    <row r="144" spans="1:11" s="11" customFormat="1" ht="10.5" customHeight="1">
      <c r="A144" s="98"/>
      <c r="B144" s="88"/>
      <c r="C144" s="182"/>
      <c r="D144" s="183"/>
      <c r="E144" s="94" t="s">
        <v>474</v>
      </c>
      <c r="F144" s="102"/>
      <c r="G144" s="103"/>
      <c r="H144" s="104"/>
      <c r="I144" s="102"/>
      <c r="J144" s="103"/>
      <c r="K144" s="104"/>
    </row>
    <row r="145" spans="1:11" ht="16.5" customHeight="1">
      <c r="A145" s="98">
        <v>2311</v>
      </c>
      <c r="B145" s="120" t="s">
        <v>155</v>
      </c>
      <c r="C145" s="184">
        <v>1</v>
      </c>
      <c r="D145" s="185">
        <v>1</v>
      </c>
      <c r="E145" s="94" t="s">
        <v>537</v>
      </c>
      <c r="F145" s="109"/>
      <c r="G145" s="110"/>
      <c r="H145" s="111"/>
      <c r="I145" s="109"/>
      <c r="J145" s="110"/>
      <c r="K145" s="111"/>
    </row>
    <row r="146" spans="1:11" ht="24" hidden="1">
      <c r="A146" s="98"/>
      <c r="B146" s="106"/>
      <c r="C146" s="184"/>
      <c r="D146" s="185"/>
      <c r="E146" s="94" t="s">
        <v>491</v>
      </c>
      <c r="F146" s="109"/>
      <c r="G146" s="110"/>
      <c r="H146" s="111"/>
      <c r="I146" s="109"/>
      <c r="J146" s="110"/>
      <c r="K146" s="111"/>
    </row>
    <row r="147" spans="1:11" ht="24" hidden="1">
      <c r="A147" s="98"/>
      <c r="B147" s="106"/>
      <c r="C147" s="184"/>
      <c r="D147" s="185"/>
      <c r="E147" s="94" t="s">
        <v>82</v>
      </c>
      <c r="F147" s="109"/>
      <c r="G147" s="110"/>
      <c r="H147" s="111"/>
      <c r="I147" s="109"/>
      <c r="J147" s="110"/>
      <c r="K147" s="111"/>
    </row>
    <row r="148" spans="1:11" ht="24" hidden="1">
      <c r="A148" s="98"/>
      <c r="B148" s="106"/>
      <c r="C148" s="184"/>
      <c r="D148" s="185"/>
      <c r="E148" s="94" t="s">
        <v>82</v>
      </c>
      <c r="F148" s="109"/>
      <c r="G148" s="110"/>
      <c r="H148" s="111"/>
      <c r="I148" s="109"/>
      <c r="J148" s="110"/>
      <c r="K148" s="111"/>
    </row>
    <row r="149" spans="1:11" ht="15.75" hidden="1">
      <c r="A149" s="98">
        <v>2312</v>
      </c>
      <c r="B149" s="120" t="s">
        <v>155</v>
      </c>
      <c r="C149" s="184">
        <v>1</v>
      </c>
      <c r="D149" s="185">
        <v>2</v>
      </c>
      <c r="E149" s="94" t="s">
        <v>538</v>
      </c>
      <c r="F149" s="109"/>
      <c r="G149" s="110"/>
      <c r="H149" s="111"/>
      <c r="I149" s="109"/>
      <c r="J149" s="110"/>
      <c r="K149" s="111"/>
    </row>
    <row r="150" spans="1:11" ht="24" hidden="1">
      <c r="A150" s="98"/>
      <c r="B150" s="106"/>
      <c r="C150" s="184"/>
      <c r="D150" s="185"/>
      <c r="E150" s="94" t="s">
        <v>491</v>
      </c>
      <c r="F150" s="109"/>
      <c r="G150" s="110"/>
      <c r="H150" s="111"/>
      <c r="I150" s="109"/>
      <c r="J150" s="110"/>
      <c r="K150" s="111"/>
    </row>
    <row r="151" spans="1:11" ht="24" hidden="1">
      <c r="A151" s="98"/>
      <c r="B151" s="106"/>
      <c r="C151" s="184"/>
      <c r="D151" s="185"/>
      <c r="E151" s="94" t="s">
        <v>82</v>
      </c>
      <c r="F151" s="109"/>
      <c r="G151" s="110"/>
      <c r="H151" s="111"/>
      <c r="I151" s="109"/>
      <c r="J151" s="110"/>
      <c r="K151" s="111"/>
    </row>
    <row r="152" spans="1:11" ht="24" hidden="1">
      <c r="A152" s="98"/>
      <c r="B152" s="106"/>
      <c r="C152" s="184"/>
      <c r="D152" s="185"/>
      <c r="E152" s="94" t="s">
        <v>82</v>
      </c>
      <c r="F152" s="109"/>
      <c r="G152" s="110"/>
      <c r="H152" s="111"/>
      <c r="I152" s="109"/>
      <c r="J152" s="110"/>
      <c r="K152" s="111"/>
    </row>
    <row r="153" spans="1:11" ht="15.75" hidden="1">
      <c r="A153" s="98">
        <v>2313</v>
      </c>
      <c r="B153" s="120" t="s">
        <v>155</v>
      </c>
      <c r="C153" s="184">
        <v>1</v>
      </c>
      <c r="D153" s="185">
        <v>3</v>
      </c>
      <c r="E153" s="94" t="s">
        <v>539</v>
      </c>
      <c r="F153" s="109"/>
      <c r="G153" s="110"/>
      <c r="H153" s="111"/>
      <c r="I153" s="109"/>
      <c r="J153" s="110"/>
      <c r="K153" s="111"/>
    </row>
    <row r="154" spans="1:11" ht="24" hidden="1">
      <c r="A154" s="98"/>
      <c r="B154" s="106"/>
      <c r="C154" s="184"/>
      <c r="D154" s="185"/>
      <c r="E154" s="94" t="s">
        <v>491</v>
      </c>
      <c r="F154" s="109"/>
      <c r="G154" s="110"/>
      <c r="H154" s="111"/>
      <c r="I154" s="109"/>
      <c r="J154" s="110"/>
      <c r="K154" s="111"/>
    </row>
    <row r="155" spans="1:11" ht="24" hidden="1">
      <c r="A155" s="98"/>
      <c r="B155" s="106"/>
      <c r="C155" s="184"/>
      <c r="D155" s="185"/>
      <c r="E155" s="94" t="s">
        <v>82</v>
      </c>
      <c r="F155" s="109"/>
      <c r="G155" s="110"/>
      <c r="H155" s="111"/>
      <c r="I155" s="109"/>
      <c r="J155" s="110"/>
      <c r="K155" s="111"/>
    </row>
    <row r="156" spans="1:11" ht="24" hidden="1">
      <c r="A156" s="98"/>
      <c r="B156" s="106"/>
      <c r="C156" s="184"/>
      <c r="D156" s="185"/>
      <c r="E156" s="94" t="s">
        <v>82</v>
      </c>
      <c r="F156" s="109"/>
      <c r="G156" s="110"/>
      <c r="H156" s="111"/>
      <c r="I156" s="109"/>
      <c r="J156" s="110"/>
      <c r="K156" s="111"/>
    </row>
    <row r="157" spans="1:11" ht="15.75" hidden="1">
      <c r="A157" s="98">
        <v>2320</v>
      </c>
      <c r="B157" s="118" t="s">
        <v>155</v>
      </c>
      <c r="C157" s="182">
        <v>2</v>
      </c>
      <c r="D157" s="183">
        <v>0</v>
      </c>
      <c r="E157" s="101" t="s">
        <v>540</v>
      </c>
      <c r="F157" s="109"/>
      <c r="G157" s="110"/>
      <c r="H157" s="111"/>
      <c r="I157" s="109"/>
      <c r="J157" s="110"/>
      <c r="K157" s="111"/>
    </row>
    <row r="158" spans="1:11" s="11" customFormat="1" ht="10.5" customHeight="1" hidden="1">
      <c r="A158" s="98"/>
      <c r="B158" s="88"/>
      <c r="C158" s="182"/>
      <c r="D158" s="183"/>
      <c r="E158" s="94" t="s">
        <v>474</v>
      </c>
      <c r="F158" s="102"/>
      <c r="G158" s="103"/>
      <c r="H158" s="104"/>
      <c r="I158" s="102"/>
      <c r="J158" s="103"/>
      <c r="K158" s="104"/>
    </row>
    <row r="159" spans="1:11" ht="15.75" hidden="1">
      <c r="A159" s="98">
        <v>2321</v>
      </c>
      <c r="B159" s="120" t="s">
        <v>155</v>
      </c>
      <c r="C159" s="184">
        <v>2</v>
      </c>
      <c r="D159" s="185">
        <v>1</v>
      </c>
      <c r="E159" s="94" t="s">
        <v>541</v>
      </c>
      <c r="F159" s="109"/>
      <c r="G159" s="110"/>
      <c r="H159" s="111"/>
      <c r="I159" s="109"/>
      <c r="J159" s="110"/>
      <c r="K159" s="111"/>
    </row>
    <row r="160" spans="1:11" ht="24" hidden="1">
      <c r="A160" s="98"/>
      <c r="B160" s="106"/>
      <c r="C160" s="184"/>
      <c r="D160" s="185"/>
      <c r="E160" s="94" t="s">
        <v>491</v>
      </c>
      <c r="F160" s="109"/>
      <c r="G160" s="110"/>
      <c r="H160" s="111"/>
      <c r="I160" s="109"/>
      <c r="J160" s="110"/>
      <c r="K160" s="111"/>
    </row>
    <row r="161" spans="1:11" ht="24" hidden="1">
      <c r="A161" s="98"/>
      <c r="B161" s="106"/>
      <c r="C161" s="184"/>
      <c r="D161" s="185"/>
      <c r="E161" s="94" t="s">
        <v>82</v>
      </c>
      <c r="F161" s="109"/>
      <c r="G161" s="110"/>
      <c r="H161" s="111"/>
      <c r="I161" s="109"/>
      <c r="J161" s="110"/>
      <c r="K161" s="111"/>
    </row>
    <row r="162" spans="1:11" ht="24" hidden="1">
      <c r="A162" s="98"/>
      <c r="B162" s="106"/>
      <c r="C162" s="184"/>
      <c r="D162" s="185"/>
      <c r="E162" s="94" t="s">
        <v>82</v>
      </c>
      <c r="F162" s="109"/>
      <c r="G162" s="110"/>
      <c r="H162" s="111"/>
      <c r="I162" s="109"/>
      <c r="J162" s="110"/>
      <c r="K162" s="111"/>
    </row>
    <row r="163" spans="1:11" ht="25.5" hidden="1">
      <c r="A163" s="98">
        <v>2330</v>
      </c>
      <c r="B163" s="118" t="s">
        <v>155</v>
      </c>
      <c r="C163" s="182">
        <v>3</v>
      </c>
      <c r="D163" s="183">
        <v>0</v>
      </c>
      <c r="E163" s="101" t="s">
        <v>542</v>
      </c>
      <c r="F163" s="109"/>
      <c r="G163" s="110"/>
      <c r="H163" s="111"/>
      <c r="I163" s="109"/>
      <c r="J163" s="110"/>
      <c r="K163" s="111"/>
    </row>
    <row r="164" spans="1:11" s="11" customFormat="1" ht="10.5" customHeight="1" hidden="1">
      <c r="A164" s="98"/>
      <c r="B164" s="88"/>
      <c r="C164" s="182"/>
      <c r="D164" s="183"/>
      <c r="E164" s="94" t="s">
        <v>474</v>
      </c>
      <c r="F164" s="102"/>
      <c r="G164" s="103"/>
      <c r="H164" s="104"/>
      <c r="I164" s="102"/>
      <c r="J164" s="103"/>
      <c r="K164" s="104"/>
    </row>
    <row r="165" spans="1:11" ht="15.75" hidden="1">
      <c r="A165" s="98">
        <v>2331</v>
      </c>
      <c r="B165" s="120" t="s">
        <v>155</v>
      </c>
      <c r="C165" s="184">
        <v>3</v>
      </c>
      <c r="D165" s="185">
        <v>1</v>
      </c>
      <c r="E165" s="94" t="s">
        <v>543</v>
      </c>
      <c r="F165" s="109"/>
      <c r="G165" s="110"/>
      <c r="H165" s="111"/>
      <c r="I165" s="109"/>
      <c r="J165" s="110"/>
      <c r="K165" s="111"/>
    </row>
    <row r="166" spans="1:11" ht="24" hidden="1">
      <c r="A166" s="98"/>
      <c r="B166" s="106"/>
      <c r="C166" s="184"/>
      <c r="D166" s="185"/>
      <c r="E166" s="94" t="s">
        <v>491</v>
      </c>
      <c r="F166" s="109"/>
      <c r="G166" s="110"/>
      <c r="H166" s="111"/>
      <c r="I166" s="109"/>
      <c r="J166" s="110"/>
      <c r="K166" s="111"/>
    </row>
    <row r="167" spans="1:11" ht="24" hidden="1">
      <c r="A167" s="98"/>
      <c r="B167" s="106"/>
      <c r="C167" s="184"/>
      <c r="D167" s="185"/>
      <c r="E167" s="94" t="s">
        <v>82</v>
      </c>
      <c r="F167" s="109"/>
      <c r="G167" s="110"/>
      <c r="H167" s="111"/>
      <c r="I167" s="109"/>
      <c r="J167" s="110"/>
      <c r="K167" s="111"/>
    </row>
    <row r="168" spans="1:11" ht="24" hidden="1">
      <c r="A168" s="98"/>
      <c r="B168" s="106"/>
      <c r="C168" s="184"/>
      <c r="D168" s="185"/>
      <c r="E168" s="94" t="s">
        <v>82</v>
      </c>
      <c r="F168" s="109"/>
      <c r="G168" s="110"/>
      <c r="H168" s="111"/>
      <c r="I168" s="109"/>
      <c r="J168" s="110"/>
      <c r="K168" s="111"/>
    </row>
    <row r="169" spans="1:11" ht="15.75" hidden="1">
      <c r="A169" s="98">
        <v>2332</v>
      </c>
      <c r="B169" s="120" t="s">
        <v>155</v>
      </c>
      <c r="C169" s="184">
        <v>3</v>
      </c>
      <c r="D169" s="185">
        <v>2</v>
      </c>
      <c r="E169" s="94" t="s">
        <v>544</v>
      </c>
      <c r="F169" s="109"/>
      <c r="G169" s="110"/>
      <c r="H169" s="111"/>
      <c r="I169" s="109"/>
      <c r="J169" s="110"/>
      <c r="K169" s="111"/>
    </row>
    <row r="170" spans="1:11" ht="24" hidden="1">
      <c r="A170" s="98"/>
      <c r="B170" s="106"/>
      <c r="C170" s="184"/>
      <c r="D170" s="185"/>
      <c r="E170" s="94" t="s">
        <v>491</v>
      </c>
      <c r="F170" s="109"/>
      <c r="G170" s="110"/>
      <c r="H170" s="111"/>
      <c r="I170" s="109"/>
      <c r="J170" s="110"/>
      <c r="K170" s="111"/>
    </row>
    <row r="171" spans="1:11" ht="24" hidden="1">
      <c r="A171" s="98"/>
      <c r="B171" s="106"/>
      <c r="C171" s="184"/>
      <c r="D171" s="185"/>
      <c r="E171" s="94" t="s">
        <v>82</v>
      </c>
      <c r="F171" s="109"/>
      <c r="G171" s="110"/>
      <c r="H171" s="111"/>
      <c r="I171" s="109"/>
      <c r="J171" s="110"/>
      <c r="K171" s="111"/>
    </row>
    <row r="172" spans="1:11" ht="24" hidden="1">
      <c r="A172" s="98"/>
      <c r="B172" s="106"/>
      <c r="C172" s="184"/>
      <c r="D172" s="185"/>
      <c r="E172" s="94" t="s">
        <v>82</v>
      </c>
      <c r="F172" s="109"/>
      <c r="G172" s="110"/>
      <c r="H172" s="111"/>
      <c r="I172" s="109"/>
      <c r="J172" s="110"/>
      <c r="K172" s="111"/>
    </row>
    <row r="173" spans="1:11" ht="15.75" hidden="1">
      <c r="A173" s="98">
        <v>2340</v>
      </c>
      <c r="B173" s="118" t="s">
        <v>155</v>
      </c>
      <c r="C173" s="182">
        <v>4</v>
      </c>
      <c r="D173" s="183">
        <v>0</v>
      </c>
      <c r="E173" s="101" t="s">
        <v>545</v>
      </c>
      <c r="F173" s="109"/>
      <c r="G173" s="110"/>
      <c r="H173" s="111"/>
      <c r="I173" s="109"/>
      <c r="J173" s="110"/>
      <c r="K173" s="111"/>
    </row>
    <row r="174" spans="1:11" s="11" customFormat="1" ht="10.5" customHeight="1" hidden="1">
      <c r="A174" s="98"/>
      <c r="B174" s="88"/>
      <c r="C174" s="182"/>
      <c r="D174" s="183"/>
      <c r="E174" s="94" t="s">
        <v>474</v>
      </c>
      <c r="F174" s="102"/>
      <c r="G174" s="103"/>
      <c r="H174" s="104"/>
      <c r="I174" s="102"/>
      <c r="J174" s="103"/>
      <c r="K174" s="104"/>
    </row>
    <row r="175" spans="1:11" ht="15.75" hidden="1">
      <c r="A175" s="98">
        <v>2341</v>
      </c>
      <c r="B175" s="120" t="s">
        <v>155</v>
      </c>
      <c r="C175" s="184">
        <v>4</v>
      </c>
      <c r="D175" s="185">
        <v>1</v>
      </c>
      <c r="E175" s="94" t="s">
        <v>545</v>
      </c>
      <c r="F175" s="109"/>
      <c r="G175" s="110"/>
      <c r="H175" s="111"/>
      <c r="I175" s="109"/>
      <c r="J175" s="110"/>
      <c r="K175" s="111"/>
    </row>
    <row r="176" spans="1:11" ht="0.75" customHeight="1" hidden="1">
      <c r="A176" s="98"/>
      <c r="B176" s="106"/>
      <c r="C176" s="184"/>
      <c r="D176" s="185"/>
      <c r="E176" s="94" t="s">
        <v>491</v>
      </c>
      <c r="F176" s="109"/>
      <c r="G176" s="110"/>
      <c r="H176" s="111"/>
      <c r="I176" s="109"/>
      <c r="J176" s="110"/>
      <c r="K176" s="111"/>
    </row>
    <row r="177" spans="1:11" ht="24" hidden="1">
      <c r="A177" s="98"/>
      <c r="B177" s="106"/>
      <c r="C177" s="184"/>
      <c r="D177" s="185"/>
      <c r="E177" s="94" t="s">
        <v>82</v>
      </c>
      <c r="F177" s="109"/>
      <c r="G177" s="110"/>
      <c r="H177" s="111"/>
      <c r="I177" s="109"/>
      <c r="J177" s="110"/>
      <c r="K177" s="111"/>
    </row>
    <row r="178" spans="1:11" ht="24" hidden="1">
      <c r="A178" s="98"/>
      <c r="B178" s="106"/>
      <c r="C178" s="184"/>
      <c r="D178" s="185"/>
      <c r="E178" s="94" t="s">
        <v>82</v>
      </c>
      <c r="F178" s="109"/>
      <c r="G178" s="110"/>
      <c r="H178" s="111"/>
      <c r="I178" s="109"/>
      <c r="J178" s="110"/>
      <c r="K178" s="111"/>
    </row>
    <row r="179" spans="1:11" ht="15.75" hidden="1">
      <c r="A179" s="98">
        <v>2350</v>
      </c>
      <c r="B179" s="118" t="s">
        <v>155</v>
      </c>
      <c r="C179" s="182">
        <v>5</v>
      </c>
      <c r="D179" s="183">
        <v>0</v>
      </c>
      <c r="E179" s="101" t="s">
        <v>546</v>
      </c>
      <c r="F179" s="109"/>
      <c r="G179" s="110"/>
      <c r="H179" s="111"/>
      <c r="I179" s="109"/>
      <c r="J179" s="110"/>
      <c r="K179" s="111"/>
    </row>
    <row r="180" spans="1:11" s="11" customFormat="1" ht="10.5" customHeight="1" hidden="1">
      <c r="A180" s="98"/>
      <c r="B180" s="88"/>
      <c r="C180" s="182"/>
      <c r="D180" s="183"/>
      <c r="E180" s="94" t="s">
        <v>474</v>
      </c>
      <c r="F180" s="102"/>
      <c r="G180" s="103"/>
      <c r="H180" s="104"/>
      <c r="I180" s="102"/>
      <c r="J180" s="103"/>
      <c r="K180" s="104"/>
    </row>
    <row r="181" spans="1:11" ht="15.75" hidden="1">
      <c r="A181" s="98">
        <v>2351</v>
      </c>
      <c r="B181" s="120" t="s">
        <v>155</v>
      </c>
      <c r="C181" s="184">
        <v>5</v>
      </c>
      <c r="D181" s="185">
        <v>1</v>
      </c>
      <c r="E181" s="94" t="s">
        <v>547</v>
      </c>
      <c r="F181" s="109"/>
      <c r="G181" s="110"/>
      <c r="H181" s="111"/>
      <c r="I181" s="109"/>
      <c r="J181" s="110"/>
      <c r="K181" s="111"/>
    </row>
    <row r="182" spans="1:11" ht="24" hidden="1">
      <c r="A182" s="98"/>
      <c r="B182" s="106"/>
      <c r="C182" s="184"/>
      <c r="D182" s="185"/>
      <c r="E182" s="94" t="s">
        <v>491</v>
      </c>
      <c r="F182" s="109"/>
      <c r="G182" s="110"/>
      <c r="H182" s="111"/>
      <c r="I182" s="109"/>
      <c r="J182" s="110"/>
      <c r="K182" s="111"/>
    </row>
    <row r="183" spans="1:11" ht="24" hidden="1">
      <c r="A183" s="98"/>
      <c r="B183" s="106"/>
      <c r="C183" s="184"/>
      <c r="D183" s="185"/>
      <c r="E183" s="94" t="s">
        <v>82</v>
      </c>
      <c r="F183" s="109"/>
      <c r="G183" s="110"/>
      <c r="H183" s="111"/>
      <c r="I183" s="109"/>
      <c r="J183" s="110"/>
      <c r="K183" s="111"/>
    </row>
    <row r="184" spans="1:11" ht="24" hidden="1">
      <c r="A184" s="98"/>
      <c r="B184" s="106"/>
      <c r="C184" s="184"/>
      <c r="D184" s="185"/>
      <c r="E184" s="94" t="s">
        <v>82</v>
      </c>
      <c r="F184" s="109"/>
      <c r="G184" s="110"/>
      <c r="H184" s="111"/>
      <c r="I184" s="109"/>
      <c r="J184" s="110"/>
      <c r="K184" s="111"/>
    </row>
    <row r="185" spans="1:11" ht="33" customHeight="1" hidden="1">
      <c r="A185" s="98">
        <v>2360</v>
      </c>
      <c r="B185" s="118" t="s">
        <v>155</v>
      </c>
      <c r="C185" s="182">
        <v>6</v>
      </c>
      <c r="D185" s="183">
        <v>0</v>
      </c>
      <c r="E185" s="101" t="s">
        <v>548</v>
      </c>
      <c r="F185" s="109"/>
      <c r="G185" s="110"/>
      <c r="H185" s="111"/>
      <c r="I185" s="109"/>
      <c r="J185" s="110"/>
      <c r="K185" s="111"/>
    </row>
    <row r="186" spans="1:11" s="11" customFormat="1" ht="10.5" customHeight="1" hidden="1">
      <c r="A186" s="98"/>
      <c r="B186" s="88"/>
      <c r="C186" s="182"/>
      <c r="D186" s="183"/>
      <c r="E186" s="94" t="s">
        <v>474</v>
      </c>
      <c r="F186" s="102"/>
      <c r="G186" s="103"/>
      <c r="H186" s="104"/>
      <c r="I186" s="102"/>
      <c r="J186" s="103"/>
      <c r="K186" s="104"/>
    </row>
    <row r="187" spans="1:11" ht="24" hidden="1">
      <c r="A187" s="98">
        <v>2361</v>
      </c>
      <c r="B187" s="120" t="s">
        <v>155</v>
      </c>
      <c r="C187" s="184">
        <v>6</v>
      </c>
      <c r="D187" s="185">
        <v>1</v>
      </c>
      <c r="E187" s="94" t="s">
        <v>548</v>
      </c>
      <c r="F187" s="109"/>
      <c r="G187" s="110"/>
      <c r="H187" s="111"/>
      <c r="I187" s="109"/>
      <c r="J187" s="110"/>
      <c r="K187" s="111"/>
    </row>
    <row r="188" spans="1:11" ht="24" hidden="1">
      <c r="A188" s="98"/>
      <c r="B188" s="106"/>
      <c r="C188" s="184"/>
      <c r="D188" s="185"/>
      <c r="E188" s="94" t="s">
        <v>491</v>
      </c>
      <c r="F188" s="109"/>
      <c r="G188" s="110"/>
      <c r="H188" s="111"/>
      <c r="I188" s="109"/>
      <c r="J188" s="110"/>
      <c r="K188" s="111"/>
    </row>
    <row r="189" spans="1:11" ht="24" hidden="1">
      <c r="A189" s="98"/>
      <c r="B189" s="106"/>
      <c r="C189" s="184"/>
      <c r="D189" s="185"/>
      <c r="E189" s="94" t="s">
        <v>82</v>
      </c>
      <c r="F189" s="109"/>
      <c r="G189" s="110"/>
      <c r="H189" s="111"/>
      <c r="I189" s="109"/>
      <c r="J189" s="110"/>
      <c r="K189" s="111"/>
    </row>
    <row r="190" spans="1:11" ht="24" hidden="1">
      <c r="A190" s="98"/>
      <c r="B190" s="106"/>
      <c r="C190" s="184"/>
      <c r="D190" s="185"/>
      <c r="E190" s="94" t="s">
        <v>82</v>
      </c>
      <c r="F190" s="109"/>
      <c r="G190" s="110"/>
      <c r="H190" s="111"/>
      <c r="I190" s="109"/>
      <c r="J190" s="110"/>
      <c r="K190" s="111"/>
    </row>
    <row r="191" spans="1:11" ht="31.5" customHeight="1" hidden="1">
      <c r="A191" s="98">
        <v>2370</v>
      </c>
      <c r="B191" s="118" t="s">
        <v>155</v>
      </c>
      <c r="C191" s="182">
        <v>7</v>
      </c>
      <c r="D191" s="183">
        <v>0</v>
      </c>
      <c r="E191" s="101" t="s">
        <v>550</v>
      </c>
      <c r="F191" s="109"/>
      <c r="G191" s="110"/>
      <c r="H191" s="111"/>
      <c r="I191" s="109"/>
      <c r="J191" s="110"/>
      <c r="K191" s="111"/>
    </row>
    <row r="192" spans="1:11" s="11" customFormat="1" ht="10.5" customHeight="1">
      <c r="A192" s="98"/>
      <c r="B192" s="88"/>
      <c r="C192" s="182"/>
      <c r="D192" s="183"/>
      <c r="E192" s="94" t="s">
        <v>474</v>
      </c>
      <c r="F192" s="102"/>
      <c r="G192" s="103"/>
      <c r="H192" s="104"/>
      <c r="I192" s="102"/>
      <c r="J192" s="103"/>
      <c r="K192" s="104"/>
    </row>
    <row r="193" spans="1:11" ht="24">
      <c r="A193" s="98">
        <v>2371</v>
      </c>
      <c r="B193" s="120" t="s">
        <v>155</v>
      </c>
      <c r="C193" s="184">
        <v>7</v>
      </c>
      <c r="D193" s="185">
        <v>1</v>
      </c>
      <c r="E193" s="94" t="s">
        <v>550</v>
      </c>
      <c r="F193" s="109"/>
      <c r="G193" s="110"/>
      <c r="H193" s="111"/>
      <c r="I193" s="109"/>
      <c r="J193" s="110"/>
      <c r="K193" s="111"/>
    </row>
    <row r="194" spans="1:11" ht="24">
      <c r="A194" s="98"/>
      <c r="B194" s="106"/>
      <c r="C194" s="184"/>
      <c r="D194" s="185"/>
      <c r="E194" s="94" t="s">
        <v>491</v>
      </c>
      <c r="F194" s="109"/>
      <c r="G194" s="110"/>
      <c r="H194" s="111"/>
      <c r="I194" s="109"/>
      <c r="J194" s="110"/>
      <c r="K194" s="111"/>
    </row>
    <row r="195" spans="1:11" ht="24">
      <c r="A195" s="98"/>
      <c r="B195" s="106"/>
      <c r="C195" s="184"/>
      <c r="D195" s="185"/>
      <c r="E195" s="94" t="s">
        <v>82</v>
      </c>
      <c r="F195" s="109"/>
      <c r="G195" s="110"/>
      <c r="H195" s="111"/>
      <c r="I195" s="109"/>
      <c r="J195" s="110"/>
      <c r="K195" s="111"/>
    </row>
    <row r="196" spans="1:11" ht="24.75" thickBot="1">
      <c r="A196" s="98"/>
      <c r="B196" s="106"/>
      <c r="C196" s="184"/>
      <c r="D196" s="185"/>
      <c r="E196" s="94" t="s">
        <v>82</v>
      </c>
      <c r="F196" s="109"/>
      <c r="G196" s="110"/>
      <c r="H196" s="111"/>
      <c r="I196" s="109"/>
      <c r="J196" s="110"/>
      <c r="K196" s="111"/>
    </row>
    <row r="197" spans="1:11" s="58" customFormat="1" ht="52.5" customHeight="1" thickBot="1">
      <c r="A197" s="114">
        <v>2400</v>
      </c>
      <c r="B197" s="118" t="s">
        <v>156</v>
      </c>
      <c r="C197" s="182">
        <v>0</v>
      </c>
      <c r="D197" s="183">
        <v>0</v>
      </c>
      <c r="E197" s="119" t="s">
        <v>85</v>
      </c>
      <c r="F197" s="544">
        <f>SUM(G197:H197)</f>
        <v>0</v>
      </c>
      <c r="G197" s="485">
        <f>SUM(G209)</f>
        <v>0</v>
      </c>
      <c r="H197" s="543">
        <f>SUM(H255)</f>
        <v>0</v>
      </c>
      <c r="I197" s="544">
        <f>SUM(J197:K197)</f>
        <v>8550</v>
      </c>
      <c r="J197" s="485">
        <f>SUM(J209+J255)</f>
        <v>2650</v>
      </c>
      <c r="K197" s="543">
        <f>SUM(K255+K209+K302)</f>
        <v>5900</v>
      </c>
    </row>
    <row r="198" spans="1:11" ht="11.25" customHeight="1">
      <c r="A198" s="93"/>
      <c r="B198" s="88"/>
      <c r="C198" s="180"/>
      <c r="D198" s="181"/>
      <c r="E198" s="94" t="s">
        <v>472</v>
      </c>
      <c r="F198" s="95"/>
      <c r="G198" s="96"/>
      <c r="H198" s="97"/>
      <c r="I198" s="95"/>
      <c r="J198" s="96"/>
      <c r="K198" s="97"/>
    </row>
    <row r="199" spans="1:11" ht="36.75" customHeight="1">
      <c r="A199" s="98">
        <v>2410</v>
      </c>
      <c r="B199" s="118" t="s">
        <v>156</v>
      </c>
      <c r="C199" s="182">
        <v>1</v>
      </c>
      <c r="D199" s="183">
        <v>0</v>
      </c>
      <c r="E199" s="101" t="s">
        <v>551</v>
      </c>
      <c r="F199" s="109"/>
      <c r="G199" s="110"/>
      <c r="H199" s="111"/>
      <c r="I199" s="109"/>
      <c r="J199" s="110"/>
      <c r="K199" s="111"/>
    </row>
    <row r="200" spans="1:11" s="11" customFormat="1" ht="10.5" customHeight="1">
      <c r="A200" s="98"/>
      <c r="B200" s="88"/>
      <c r="C200" s="182"/>
      <c r="D200" s="183"/>
      <c r="E200" s="94" t="s">
        <v>474</v>
      </c>
      <c r="F200" s="102"/>
      <c r="G200" s="103"/>
      <c r="H200" s="104"/>
      <c r="I200" s="102"/>
      <c r="J200" s="103"/>
      <c r="K200" s="104"/>
    </row>
    <row r="201" spans="1:11" ht="32.25" customHeight="1">
      <c r="A201" s="98">
        <v>2411</v>
      </c>
      <c r="B201" s="120" t="s">
        <v>156</v>
      </c>
      <c r="C201" s="184">
        <v>1</v>
      </c>
      <c r="D201" s="185">
        <v>1</v>
      </c>
      <c r="E201" s="94" t="s">
        <v>552</v>
      </c>
      <c r="F201" s="109"/>
      <c r="G201" s="110"/>
      <c r="H201" s="111"/>
      <c r="I201" s="109"/>
      <c r="J201" s="110"/>
      <c r="K201" s="111"/>
    </row>
    <row r="202" spans="1:11" ht="24">
      <c r="A202" s="98"/>
      <c r="B202" s="106"/>
      <c r="C202" s="184"/>
      <c r="D202" s="185"/>
      <c r="E202" s="94" t="s">
        <v>491</v>
      </c>
      <c r="F202" s="109"/>
      <c r="G202" s="110"/>
      <c r="H202" s="111"/>
      <c r="I202" s="109"/>
      <c r="J202" s="110"/>
      <c r="K202" s="111"/>
    </row>
    <row r="203" spans="1:11" ht="24">
      <c r="A203" s="98"/>
      <c r="B203" s="106"/>
      <c r="C203" s="184"/>
      <c r="D203" s="185"/>
      <c r="E203" s="94" t="s">
        <v>82</v>
      </c>
      <c r="F203" s="109"/>
      <c r="G203" s="110"/>
      <c r="H203" s="111"/>
      <c r="I203" s="109"/>
      <c r="J203" s="110"/>
      <c r="K203" s="111"/>
    </row>
    <row r="204" spans="1:11" ht="24">
      <c r="A204" s="98"/>
      <c r="B204" s="106"/>
      <c r="C204" s="184"/>
      <c r="D204" s="185"/>
      <c r="E204" s="94" t="s">
        <v>82</v>
      </c>
      <c r="F204" s="109"/>
      <c r="G204" s="110"/>
      <c r="H204" s="111"/>
      <c r="I204" s="109"/>
      <c r="J204" s="110"/>
      <c r="K204" s="111"/>
    </row>
    <row r="205" spans="1:11" ht="24">
      <c r="A205" s="98">
        <v>2412</v>
      </c>
      <c r="B205" s="120" t="s">
        <v>156</v>
      </c>
      <c r="C205" s="184">
        <v>1</v>
      </c>
      <c r="D205" s="185">
        <v>2</v>
      </c>
      <c r="E205" s="94" t="s">
        <v>553</v>
      </c>
      <c r="F205" s="109"/>
      <c r="G205" s="110"/>
      <c r="H205" s="111"/>
      <c r="I205" s="109"/>
      <c r="J205" s="110"/>
      <c r="K205" s="111"/>
    </row>
    <row r="206" spans="1:11" ht="24">
      <c r="A206" s="98"/>
      <c r="B206" s="106"/>
      <c r="C206" s="184"/>
      <c r="D206" s="185"/>
      <c r="E206" s="94" t="s">
        <v>491</v>
      </c>
      <c r="F206" s="109"/>
      <c r="G206" s="110"/>
      <c r="H206" s="111"/>
      <c r="I206" s="109"/>
      <c r="J206" s="110"/>
      <c r="K206" s="111"/>
    </row>
    <row r="207" spans="1:11" ht="24">
      <c r="A207" s="98"/>
      <c r="B207" s="106"/>
      <c r="C207" s="184"/>
      <c r="D207" s="185"/>
      <c r="E207" s="94" t="s">
        <v>82</v>
      </c>
      <c r="F207" s="109"/>
      <c r="G207" s="110"/>
      <c r="H207" s="111"/>
      <c r="I207" s="109"/>
      <c r="J207" s="110"/>
      <c r="K207" s="111"/>
    </row>
    <row r="208" spans="1:11" ht="24.75" thickBot="1">
      <c r="A208" s="98"/>
      <c r="B208" s="106"/>
      <c r="C208" s="184"/>
      <c r="D208" s="185"/>
      <c r="E208" s="94" t="s">
        <v>82</v>
      </c>
      <c r="F208" s="109"/>
      <c r="G208" s="110"/>
      <c r="H208" s="111"/>
      <c r="I208" s="109"/>
      <c r="J208" s="110"/>
      <c r="K208" s="111"/>
    </row>
    <row r="209" spans="1:11" ht="33" customHeight="1" thickBot="1">
      <c r="A209" s="98">
        <v>2420</v>
      </c>
      <c r="B209" s="118" t="s">
        <v>156</v>
      </c>
      <c r="C209" s="182">
        <v>2</v>
      </c>
      <c r="D209" s="183">
        <v>0</v>
      </c>
      <c r="E209" s="101" t="s">
        <v>554</v>
      </c>
      <c r="F209" s="544">
        <f>SUM(G209:H209)</f>
        <v>0</v>
      </c>
      <c r="G209" s="486">
        <f>SUM(G211)</f>
        <v>0</v>
      </c>
      <c r="H209" s="111"/>
      <c r="I209" s="544">
        <f>SUM(J209:K209)</f>
        <v>4650</v>
      </c>
      <c r="J209" s="486">
        <f>SUM(J211)</f>
        <v>2650</v>
      </c>
      <c r="K209" s="496">
        <f>SUM(K225)</f>
        <v>2000</v>
      </c>
    </row>
    <row r="210" spans="1:11" s="11" customFormat="1" ht="10.5" customHeight="1" thickBot="1">
      <c r="A210" s="98"/>
      <c r="B210" s="88"/>
      <c r="C210" s="182"/>
      <c r="D210" s="183"/>
      <c r="E210" s="94" t="s">
        <v>474</v>
      </c>
      <c r="F210" s="546"/>
      <c r="G210" s="534"/>
      <c r="H210" s="104"/>
      <c r="I210" s="546"/>
      <c r="J210" s="534"/>
      <c r="K210" s="104"/>
    </row>
    <row r="211" spans="1:11" ht="16.5" thickBot="1">
      <c r="A211" s="98">
        <v>2421</v>
      </c>
      <c r="B211" s="120" t="s">
        <v>156</v>
      </c>
      <c r="C211" s="184">
        <v>2</v>
      </c>
      <c r="D211" s="185">
        <v>1</v>
      </c>
      <c r="E211" s="94" t="s">
        <v>555</v>
      </c>
      <c r="F211" s="544">
        <f>SUM(G211:H211)</f>
        <v>0</v>
      </c>
      <c r="G211" s="486">
        <f>SUM(G213:G253)</f>
        <v>0</v>
      </c>
      <c r="H211" s="111"/>
      <c r="I211" s="544">
        <f>SUM(J211:K211)</f>
        <v>2650</v>
      </c>
      <c r="J211" s="486">
        <f>SUM(J213:J253)</f>
        <v>2650</v>
      </c>
      <c r="K211" s="111"/>
    </row>
    <row r="212" spans="1:11" ht="24.75" thickBot="1">
      <c r="A212" s="98"/>
      <c r="B212" s="106"/>
      <c r="C212" s="184"/>
      <c r="D212" s="185"/>
      <c r="E212" s="94" t="s">
        <v>491</v>
      </c>
      <c r="F212" s="547"/>
      <c r="G212" s="110"/>
      <c r="H212" s="111"/>
      <c r="I212" s="547"/>
      <c r="J212" s="110"/>
      <c r="K212" s="111"/>
    </row>
    <row r="213" spans="1:11" ht="16.5" thickBot="1">
      <c r="A213" s="98"/>
      <c r="B213" s="106"/>
      <c r="C213" s="184"/>
      <c r="D213" s="185"/>
      <c r="E213" s="94" t="s">
        <v>850</v>
      </c>
      <c r="F213" s="544">
        <f>SUM(G213:H213)</f>
        <v>0</v>
      </c>
      <c r="G213" s="483"/>
      <c r="H213" s="111"/>
      <c r="I213" s="544">
        <f aca="true" t="shared" si="4" ref="I213:I220">SUM(J213:K213)</f>
        <v>250</v>
      </c>
      <c r="J213" s="483">
        <v>250</v>
      </c>
      <c r="K213" s="111"/>
    </row>
    <row r="214" spans="1:11" ht="16.5" thickBot="1">
      <c r="A214" s="98"/>
      <c r="B214" s="106"/>
      <c r="C214" s="184"/>
      <c r="D214" s="185"/>
      <c r="E214" s="94" t="s">
        <v>851</v>
      </c>
      <c r="F214" s="544">
        <f aca="true" t="shared" si="5" ref="F214:F253">SUM(G214:H214)</f>
        <v>0</v>
      </c>
      <c r="G214" s="483"/>
      <c r="H214" s="111"/>
      <c r="I214" s="544">
        <f t="shared" si="4"/>
        <v>400</v>
      </c>
      <c r="J214" s="483">
        <v>400</v>
      </c>
      <c r="K214" s="111"/>
    </row>
    <row r="215" spans="1:11" ht="16.5" hidden="1" thickBot="1">
      <c r="A215" s="98">
        <v>2422</v>
      </c>
      <c r="B215" s="120" t="s">
        <v>156</v>
      </c>
      <c r="C215" s="184">
        <v>2</v>
      </c>
      <c r="D215" s="185">
        <v>2</v>
      </c>
      <c r="E215" s="94" t="s">
        <v>556</v>
      </c>
      <c r="F215" s="544">
        <f t="shared" si="5"/>
        <v>0</v>
      </c>
      <c r="G215" s="110"/>
      <c r="H215" s="111"/>
      <c r="I215" s="544">
        <f t="shared" si="4"/>
        <v>0</v>
      </c>
      <c r="J215" s="110"/>
      <c r="K215" s="111"/>
    </row>
    <row r="216" spans="1:11" ht="24.75" hidden="1" thickBot="1">
      <c r="A216" s="98"/>
      <c r="B216" s="106"/>
      <c r="C216" s="184"/>
      <c r="D216" s="185"/>
      <c r="E216" s="94" t="s">
        <v>491</v>
      </c>
      <c r="F216" s="544">
        <f t="shared" si="5"/>
        <v>0</v>
      </c>
      <c r="G216" s="110"/>
      <c r="H216" s="111"/>
      <c r="I216" s="544">
        <f t="shared" si="4"/>
        <v>0</v>
      </c>
      <c r="J216" s="110"/>
      <c r="K216" s="111"/>
    </row>
    <row r="217" spans="1:11" ht="24.75" hidden="1" thickBot="1">
      <c r="A217" s="98"/>
      <c r="B217" s="106"/>
      <c r="C217" s="184"/>
      <c r="D217" s="185"/>
      <c r="E217" s="94" t="s">
        <v>82</v>
      </c>
      <c r="F217" s="544">
        <f t="shared" si="5"/>
        <v>0</v>
      </c>
      <c r="G217" s="110"/>
      <c r="H217" s="111"/>
      <c r="I217" s="544">
        <f t="shared" si="4"/>
        <v>0</v>
      </c>
      <c r="J217" s="110"/>
      <c r="K217" s="111"/>
    </row>
    <row r="218" spans="1:11" ht="24.75" hidden="1" thickBot="1">
      <c r="A218" s="98"/>
      <c r="B218" s="106"/>
      <c r="C218" s="184"/>
      <c r="D218" s="185"/>
      <c r="E218" s="94" t="s">
        <v>82</v>
      </c>
      <c r="F218" s="544">
        <f t="shared" si="5"/>
        <v>0</v>
      </c>
      <c r="G218" s="110"/>
      <c r="H218" s="111"/>
      <c r="I218" s="544">
        <f t="shared" si="4"/>
        <v>0</v>
      </c>
      <c r="J218" s="110"/>
      <c r="K218" s="111"/>
    </row>
    <row r="219" spans="1:11" ht="16.5" hidden="1" thickBot="1">
      <c r="A219" s="98">
        <v>2423</v>
      </c>
      <c r="B219" s="120" t="s">
        <v>156</v>
      </c>
      <c r="C219" s="184">
        <v>2</v>
      </c>
      <c r="D219" s="185">
        <v>3</v>
      </c>
      <c r="E219" s="94" t="s">
        <v>557</v>
      </c>
      <c r="F219" s="544">
        <f t="shared" si="5"/>
        <v>0</v>
      </c>
      <c r="G219" s="110"/>
      <c r="H219" s="111"/>
      <c r="I219" s="544">
        <f t="shared" si="4"/>
        <v>0</v>
      </c>
      <c r="J219" s="110"/>
      <c r="K219" s="111"/>
    </row>
    <row r="220" spans="1:11" ht="24.75" hidden="1" thickBot="1">
      <c r="A220" s="98"/>
      <c r="B220" s="106"/>
      <c r="C220" s="184"/>
      <c r="D220" s="185"/>
      <c r="E220" s="94" t="s">
        <v>491</v>
      </c>
      <c r="F220" s="544">
        <f t="shared" si="5"/>
        <v>0</v>
      </c>
      <c r="G220" s="110"/>
      <c r="H220" s="111"/>
      <c r="I220" s="544">
        <f t="shared" si="4"/>
        <v>0</v>
      </c>
      <c r="J220" s="110"/>
      <c r="K220" s="111"/>
    </row>
    <row r="221" spans="1:11" ht="24.75" thickBot="1">
      <c r="A221" s="98"/>
      <c r="B221" s="106"/>
      <c r="C221" s="184"/>
      <c r="D221" s="185"/>
      <c r="E221" s="94" t="s">
        <v>82</v>
      </c>
      <c r="F221" s="544">
        <f t="shared" si="5"/>
        <v>0</v>
      </c>
      <c r="G221" s="110"/>
      <c r="H221" s="111"/>
      <c r="I221" s="544"/>
      <c r="J221" s="110"/>
      <c r="K221" s="111"/>
    </row>
    <row r="222" spans="1:11" ht="24.75" thickBot="1">
      <c r="A222" s="98"/>
      <c r="B222" s="106"/>
      <c r="C222" s="184"/>
      <c r="D222" s="185"/>
      <c r="E222" s="94" t="s">
        <v>82</v>
      </c>
      <c r="F222" s="544">
        <f t="shared" si="5"/>
        <v>0</v>
      </c>
      <c r="G222" s="110"/>
      <c r="H222" s="111"/>
      <c r="I222" s="544"/>
      <c r="J222" s="110"/>
      <c r="K222" s="111"/>
    </row>
    <row r="223" spans="1:11" ht="16.5" thickBot="1">
      <c r="A223" s="98">
        <v>2424</v>
      </c>
      <c r="B223" s="120" t="s">
        <v>156</v>
      </c>
      <c r="C223" s="184">
        <v>2</v>
      </c>
      <c r="D223" s="185">
        <v>4</v>
      </c>
      <c r="E223" s="94" t="s">
        <v>558</v>
      </c>
      <c r="F223" s="544">
        <f t="shared" si="5"/>
        <v>0</v>
      </c>
      <c r="G223" s="110"/>
      <c r="H223" s="111"/>
      <c r="I223" s="544">
        <f>SUM(J223:K223)</f>
        <v>2000</v>
      </c>
      <c r="J223" s="110"/>
      <c r="K223" s="496">
        <f>SUM(K225)</f>
        <v>2000</v>
      </c>
    </row>
    <row r="224" spans="1:11" ht="24.75" thickBot="1">
      <c r="A224" s="98"/>
      <c r="B224" s="106"/>
      <c r="C224" s="184"/>
      <c r="D224" s="185"/>
      <c r="E224" s="94" t="s">
        <v>491</v>
      </c>
      <c r="F224" s="544">
        <f t="shared" si="5"/>
        <v>0</v>
      </c>
      <c r="G224" s="110"/>
      <c r="H224" s="111"/>
      <c r="I224" s="544"/>
      <c r="J224" s="110"/>
      <c r="K224" s="111"/>
    </row>
    <row r="225" spans="1:11" ht="16.5" thickBot="1">
      <c r="A225" s="98"/>
      <c r="B225" s="106"/>
      <c r="C225" s="184"/>
      <c r="D225" s="185"/>
      <c r="E225" s="94" t="s">
        <v>863</v>
      </c>
      <c r="F225" s="544">
        <f t="shared" si="5"/>
        <v>0</v>
      </c>
      <c r="G225" s="110"/>
      <c r="H225" s="111"/>
      <c r="I225" s="544">
        <f>SUM(J225:K225)</f>
        <v>2000</v>
      </c>
      <c r="J225" s="110"/>
      <c r="K225" s="495">
        <v>2000</v>
      </c>
    </row>
    <row r="226" spans="1:11" ht="14.25" customHeight="1" thickBot="1">
      <c r="A226" s="98"/>
      <c r="B226" s="106"/>
      <c r="C226" s="184"/>
      <c r="D226" s="185"/>
      <c r="E226" s="94" t="s">
        <v>82</v>
      </c>
      <c r="F226" s="544">
        <f t="shared" si="5"/>
        <v>0</v>
      </c>
      <c r="G226" s="110"/>
      <c r="H226" s="111"/>
      <c r="I226" s="544"/>
      <c r="J226" s="110"/>
      <c r="K226" s="111"/>
    </row>
    <row r="227" spans="1:11" ht="17.25" customHeight="1" hidden="1" thickBot="1">
      <c r="A227" s="98">
        <v>2430</v>
      </c>
      <c r="B227" s="118" t="s">
        <v>156</v>
      </c>
      <c r="C227" s="182">
        <v>3</v>
      </c>
      <c r="D227" s="183">
        <v>0</v>
      </c>
      <c r="E227" s="101" t="s">
        <v>559</v>
      </c>
      <c r="F227" s="544">
        <f t="shared" si="5"/>
        <v>0</v>
      </c>
      <c r="G227" s="110"/>
      <c r="H227" s="111"/>
      <c r="I227" s="544"/>
      <c r="J227" s="110"/>
      <c r="K227" s="111"/>
    </row>
    <row r="228" spans="1:11" s="11" customFormat="1" ht="17.25" hidden="1" thickBot="1">
      <c r="A228" s="98"/>
      <c r="B228" s="88"/>
      <c r="C228" s="182"/>
      <c r="D228" s="183"/>
      <c r="E228" s="94" t="s">
        <v>474</v>
      </c>
      <c r="F228" s="544">
        <f t="shared" si="5"/>
        <v>0</v>
      </c>
      <c r="G228" s="103"/>
      <c r="H228" s="104"/>
      <c r="I228" s="544"/>
      <c r="J228" s="103"/>
      <c r="K228" s="104"/>
    </row>
    <row r="229" spans="1:11" ht="16.5" hidden="1" thickBot="1">
      <c r="A229" s="98">
        <v>2431</v>
      </c>
      <c r="B229" s="120" t="s">
        <v>156</v>
      </c>
      <c r="C229" s="184">
        <v>3</v>
      </c>
      <c r="D229" s="185">
        <v>1</v>
      </c>
      <c r="E229" s="94" t="s">
        <v>560</v>
      </c>
      <c r="F229" s="544">
        <f t="shared" si="5"/>
        <v>0</v>
      </c>
      <c r="G229" s="110"/>
      <c r="H229" s="111"/>
      <c r="I229" s="544"/>
      <c r="J229" s="110"/>
      <c r="K229" s="111"/>
    </row>
    <row r="230" spans="1:11" ht="24.75" hidden="1" thickBot="1">
      <c r="A230" s="98"/>
      <c r="B230" s="106"/>
      <c r="C230" s="184"/>
      <c r="D230" s="185"/>
      <c r="E230" s="94" t="s">
        <v>491</v>
      </c>
      <c r="F230" s="544">
        <f t="shared" si="5"/>
        <v>0</v>
      </c>
      <c r="G230" s="110"/>
      <c r="H230" s="111"/>
      <c r="I230" s="544"/>
      <c r="J230" s="110"/>
      <c r="K230" s="111"/>
    </row>
    <row r="231" spans="1:11" ht="24.75" hidden="1" thickBot="1">
      <c r="A231" s="98"/>
      <c r="B231" s="106"/>
      <c r="C231" s="184"/>
      <c r="D231" s="185"/>
      <c r="E231" s="94" t="s">
        <v>82</v>
      </c>
      <c r="F231" s="544">
        <f t="shared" si="5"/>
        <v>0</v>
      </c>
      <c r="G231" s="110"/>
      <c r="H231" s="111"/>
      <c r="I231" s="544"/>
      <c r="J231" s="110"/>
      <c r="K231" s="111"/>
    </row>
    <row r="232" spans="1:11" ht="24.75" hidden="1" thickBot="1">
      <c r="A232" s="98"/>
      <c r="B232" s="106"/>
      <c r="C232" s="184"/>
      <c r="D232" s="185"/>
      <c r="E232" s="94" t="s">
        <v>82</v>
      </c>
      <c r="F232" s="544">
        <f t="shared" si="5"/>
        <v>0</v>
      </c>
      <c r="G232" s="110"/>
      <c r="H232" s="111"/>
      <c r="I232" s="544"/>
      <c r="J232" s="110"/>
      <c r="K232" s="111"/>
    </row>
    <row r="233" spans="1:11" ht="16.5" hidden="1" thickBot="1">
      <c r="A233" s="98">
        <v>2432</v>
      </c>
      <c r="B233" s="120" t="s">
        <v>156</v>
      </c>
      <c r="C233" s="184">
        <v>3</v>
      </c>
      <c r="D233" s="185">
        <v>2</v>
      </c>
      <c r="E233" s="94" t="s">
        <v>561</v>
      </c>
      <c r="F233" s="544">
        <f t="shared" si="5"/>
        <v>0</v>
      </c>
      <c r="G233" s="110"/>
      <c r="H233" s="111"/>
      <c r="I233" s="544"/>
      <c r="J233" s="110"/>
      <c r="K233" s="111"/>
    </row>
    <row r="234" spans="1:11" ht="24.75" hidden="1" thickBot="1">
      <c r="A234" s="98"/>
      <c r="B234" s="106"/>
      <c r="C234" s="184"/>
      <c r="D234" s="185"/>
      <c r="E234" s="94" t="s">
        <v>491</v>
      </c>
      <c r="F234" s="544">
        <f t="shared" si="5"/>
        <v>0</v>
      </c>
      <c r="G234" s="110"/>
      <c r="H234" s="111"/>
      <c r="I234" s="544"/>
      <c r="J234" s="110"/>
      <c r="K234" s="111"/>
    </row>
    <row r="235" spans="1:11" ht="24.75" hidden="1" thickBot="1">
      <c r="A235" s="98"/>
      <c r="B235" s="106"/>
      <c r="C235" s="184"/>
      <c r="D235" s="185"/>
      <c r="E235" s="94" t="s">
        <v>82</v>
      </c>
      <c r="F235" s="544">
        <f t="shared" si="5"/>
        <v>0</v>
      </c>
      <c r="G235" s="110"/>
      <c r="H235" s="111"/>
      <c r="I235" s="544"/>
      <c r="J235" s="110"/>
      <c r="K235" s="111"/>
    </row>
    <row r="236" spans="1:11" ht="24.75" hidden="1" thickBot="1">
      <c r="A236" s="98"/>
      <c r="B236" s="106"/>
      <c r="C236" s="184"/>
      <c r="D236" s="185"/>
      <c r="E236" s="94" t="s">
        <v>82</v>
      </c>
      <c r="F236" s="544">
        <f t="shared" si="5"/>
        <v>0</v>
      </c>
      <c r="G236" s="110"/>
      <c r="H236" s="111"/>
      <c r="I236" s="544"/>
      <c r="J236" s="110"/>
      <c r="K236" s="111"/>
    </row>
    <row r="237" spans="1:11" ht="16.5" hidden="1" thickBot="1">
      <c r="A237" s="98">
        <v>2433</v>
      </c>
      <c r="B237" s="120" t="s">
        <v>156</v>
      </c>
      <c r="C237" s="184">
        <v>3</v>
      </c>
      <c r="D237" s="185">
        <v>3</v>
      </c>
      <c r="E237" s="94" t="s">
        <v>562</v>
      </c>
      <c r="F237" s="544">
        <f t="shared" si="5"/>
        <v>0</v>
      </c>
      <c r="G237" s="110"/>
      <c r="H237" s="111"/>
      <c r="I237" s="544"/>
      <c r="J237" s="110"/>
      <c r="K237" s="111"/>
    </row>
    <row r="238" spans="1:11" ht="24.75" hidden="1" thickBot="1">
      <c r="A238" s="98"/>
      <c r="B238" s="106"/>
      <c r="C238" s="184"/>
      <c r="D238" s="185"/>
      <c r="E238" s="94" t="s">
        <v>491</v>
      </c>
      <c r="F238" s="544">
        <f t="shared" si="5"/>
        <v>0</v>
      </c>
      <c r="G238" s="110"/>
      <c r="H238" s="111"/>
      <c r="I238" s="544"/>
      <c r="J238" s="110"/>
      <c r="K238" s="111"/>
    </row>
    <row r="239" spans="1:11" ht="24.75" hidden="1" thickBot="1">
      <c r="A239" s="98"/>
      <c r="B239" s="106"/>
      <c r="C239" s="184"/>
      <c r="D239" s="185"/>
      <c r="E239" s="94" t="s">
        <v>82</v>
      </c>
      <c r="F239" s="544">
        <f t="shared" si="5"/>
        <v>0</v>
      </c>
      <c r="G239" s="110"/>
      <c r="H239" s="111"/>
      <c r="I239" s="544"/>
      <c r="J239" s="110"/>
      <c r="K239" s="111"/>
    </row>
    <row r="240" spans="1:11" ht="24.75" hidden="1" thickBot="1">
      <c r="A240" s="98"/>
      <c r="B240" s="106"/>
      <c r="C240" s="184"/>
      <c r="D240" s="185"/>
      <c r="E240" s="94" t="s">
        <v>82</v>
      </c>
      <c r="F240" s="544">
        <f t="shared" si="5"/>
        <v>0</v>
      </c>
      <c r="G240" s="110"/>
      <c r="H240" s="111"/>
      <c r="I240" s="544"/>
      <c r="J240" s="110"/>
      <c r="K240" s="111"/>
    </row>
    <row r="241" spans="1:11" ht="26.25" hidden="1" thickBot="1">
      <c r="A241" s="98">
        <v>2440</v>
      </c>
      <c r="B241" s="118" t="s">
        <v>156</v>
      </c>
      <c r="C241" s="182">
        <v>4</v>
      </c>
      <c r="D241" s="183">
        <v>0</v>
      </c>
      <c r="E241" s="101" t="s">
        <v>566</v>
      </c>
      <c r="F241" s="544">
        <f t="shared" si="5"/>
        <v>0</v>
      </c>
      <c r="G241" s="110"/>
      <c r="H241" s="111"/>
      <c r="I241" s="544"/>
      <c r="J241" s="110"/>
      <c r="K241" s="111"/>
    </row>
    <row r="242" spans="1:11" s="11" customFormat="1" ht="17.25" hidden="1" thickBot="1">
      <c r="A242" s="98"/>
      <c r="B242" s="88"/>
      <c r="C242" s="182"/>
      <c r="D242" s="183"/>
      <c r="E242" s="94" t="s">
        <v>474</v>
      </c>
      <c r="F242" s="544">
        <f t="shared" si="5"/>
        <v>0</v>
      </c>
      <c r="G242" s="103"/>
      <c r="H242" s="104"/>
      <c r="I242" s="544"/>
      <c r="J242" s="103"/>
      <c r="K242" s="104"/>
    </row>
    <row r="243" spans="1:11" ht="24.75" hidden="1" thickBot="1">
      <c r="A243" s="98">
        <v>2441</v>
      </c>
      <c r="B243" s="120" t="s">
        <v>156</v>
      </c>
      <c r="C243" s="184">
        <v>4</v>
      </c>
      <c r="D243" s="185">
        <v>1</v>
      </c>
      <c r="E243" s="94" t="s">
        <v>567</v>
      </c>
      <c r="F243" s="544">
        <f t="shared" si="5"/>
        <v>0</v>
      </c>
      <c r="G243" s="110"/>
      <c r="H243" s="111"/>
      <c r="I243" s="544"/>
      <c r="J243" s="110"/>
      <c r="K243" s="111"/>
    </row>
    <row r="244" spans="1:11" ht="24.75" hidden="1" thickBot="1">
      <c r="A244" s="98"/>
      <c r="B244" s="106"/>
      <c r="C244" s="184"/>
      <c r="D244" s="185"/>
      <c r="E244" s="94" t="s">
        <v>491</v>
      </c>
      <c r="F244" s="544">
        <f t="shared" si="5"/>
        <v>0</v>
      </c>
      <c r="G244" s="110"/>
      <c r="H244" s="111"/>
      <c r="I244" s="544"/>
      <c r="J244" s="110"/>
      <c r="K244" s="111"/>
    </row>
    <row r="245" spans="1:11" ht="24.75" hidden="1" thickBot="1">
      <c r="A245" s="98"/>
      <c r="B245" s="106"/>
      <c r="C245" s="184"/>
      <c r="D245" s="185"/>
      <c r="E245" s="94" t="s">
        <v>82</v>
      </c>
      <c r="F245" s="544">
        <f t="shared" si="5"/>
        <v>0</v>
      </c>
      <c r="G245" s="110"/>
      <c r="H245" s="111"/>
      <c r="I245" s="544"/>
      <c r="J245" s="110"/>
      <c r="K245" s="111"/>
    </row>
    <row r="246" spans="1:11" ht="24.75" hidden="1" thickBot="1">
      <c r="A246" s="98"/>
      <c r="B246" s="106"/>
      <c r="C246" s="184"/>
      <c r="D246" s="185"/>
      <c r="E246" s="94" t="s">
        <v>82</v>
      </c>
      <c r="F246" s="544">
        <f t="shared" si="5"/>
        <v>0</v>
      </c>
      <c r="G246" s="110"/>
      <c r="H246" s="111"/>
      <c r="I246" s="544"/>
      <c r="J246" s="110"/>
      <c r="K246" s="111"/>
    </row>
    <row r="247" spans="1:11" ht="16.5" hidden="1" thickBot="1">
      <c r="A247" s="98">
        <v>2442</v>
      </c>
      <c r="B247" s="120" t="s">
        <v>156</v>
      </c>
      <c r="C247" s="184">
        <v>4</v>
      </c>
      <c r="D247" s="185">
        <v>2</v>
      </c>
      <c r="E247" s="94" t="s">
        <v>568</v>
      </c>
      <c r="F247" s="544">
        <f t="shared" si="5"/>
        <v>0</v>
      </c>
      <c r="G247" s="110"/>
      <c r="H247" s="111"/>
      <c r="I247" s="544"/>
      <c r="J247" s="110"/>
      <c r="K247" s="111"/>
    </row>
    <row r="248" spans="1:11" ht="24.75" hidden="1" thickBot="1">
      <c r="A248" s="98"/>
      <c r="B248" s="106"/>
      <c r="C248" s="184"/>
      <c r="D248" s="185"/>
      <c r="E248" s="94" t="s">
        <v>491</v>
      </c>
      <c r="F248" s="544">
        <f t="shared" si="5"/>
        <v>0</v>
      </c>
      <c r="G248" s="110"/>
      <c r="H248" s="111"/>
      <c r="I248" s="544"/>
      <c r="J248" s="110"/>
      <c r="K248" s="111"/>
    </row>
    <row r="249" spans="1:11" ht="24.75" hidden="1" thickBot="1">
      <c r="A249" s="98"/>
      <c r="B249" s="106"/>
      <c r="C249" s="184"/>
      <c r="D249" s="185"/>
      <c r="E249" s="94" t="s">
        <v>82</v>
      </c>
      <c r="F249" s="544">
        <f t="shared" si="5"/>
        <v>0</v>
      </c>
      <c r="G249" s="110"/>
      <c r="H249" s="111"/>
      <c r="I249" s="544"/>
      <c r="J249" s="110"/>
      <c r="K249" s="111"/>
    </row>
    <row r="250" spans="1:11" ht="24.75" hidden="1" thickBot="1">
      <c r="A250" s="98"/>
      <c r="B250" s="106"/>
      <c r="C250" s="184"/>
      <c r="D250" s="185"/>
      <c r="E250" s="94" t="s">
        <v>82</v>
      </c>
      <c r="F250" s="544">
        <f t="shared" si="5"/>
        <v>0</v>
      </c>
      <c r="G250" s="110"/>
      <c r="H250" s="111"/>
      <c r="I250" s="544"/>
      <c r="J250" s="110"/>
      <c r="K250" s="111"/>
    </row>
    <row r="251" spans="1:11" ht="16.5" thickBot="1">
      <c r="A251" s="98">
        <v>2443</v>
      </c>
      <c r="B251" s="120" t="s">
        <v>156</v>
      </c>
      <c r="C251" s="184">
        <v>4</v>
      </c>
      <c r="D251" s="185">
        <v>3</v>
      </c>
      <c r="E251" s="94" t="s">
        <v>569</v>
      </c>
      <c r="F251" s="544">
        <f t="shared" si="5"/>
        <v>0</v>
      </c>
      <c r="G251" s="110"/>
      <c r="H251" s="111"/>
      <c r="I251" s="544"/>
      <c r="J251" s="110"/>
      <c r="K251" s="111"/>
    </row>
    <row r="252" spans="1:11" ht="24.75" thickBot="1">
      <c r="A252" s="98"/>
      <c r="B252" s="106"/>
      <c r="C252" s="184"/>
      <c r="D252" s="185"/>
      <c r="E252" s="94" t="s">
        <v>491</v>
      </c>
      <c r="F252" s="544">
        <f t="shared" si="5"/>
        <v>0</v>
      </c>
      <c r="G252" s="110"/>
      <c r="H252" s="111"/>
      <c r="I252" s="544"/>
      <c r="J252" s="110"/>
      <c r="K252" s="111"/>
    </row>
    <row r="253" spans="1:11" ht="16.5" thickBot="1">
      <c r="A253" s="98"/>
      <c r="B253" s="106"/>
      <c r="C253" s="184"/>
      <c r="D253" s="185"/>
      <c r="E253" s="94" t="s">
        <v>852</v>
      </c>
      <c r="F253" s="544">
        <f t="shared" si="5"/>
        <v>0</v>
      </c>
      <c r="G253" s="483"/>
      <c r="H253" s="111"/>
      <c r="I253" s="544">
        <f>SUM(J253:K253)</f>
        <v>2000</v>
      </c>
      <c r="J253" s="483">
        <v>2000</v>
      </c>
      <c r="K253" s="111"/>
    </row>
    <row r="254" spans="1:11" ht="24">
      <c r="A254" s="98"/>
      <c r="B254" s="106"/>
      <c r="C254" s="184"/>
      <c r="D254" s="185"/>
      <c r="E254" s="94" t="s">
        <v>82</v>
      </c>
      <c r="F254" s="109"/>
      <c r="G254" s="110"/>
      <c r="H254" s="111"/>
      <c r="I254" s="109"/>
      <c r="J254" s="110"/>
      <c r="K254" s="111"/>
    </row>
    <row r="255" spans="1:11" ht="15.75">
      <c r="A255" s="98">
        <v>2450</v>
      </c>
      <c r="B255" s="118" t="s">
        <v>156</v>
      </c>
      <c r="C255" s="182">
        <v>5</v>
      </c>
      <c r="D255" s="183">
        <v>0</v>
      </c>
      <c r="E255" s="101" t="s">
        <v>570</v>
      </c>
      <c r="F255" s="493">
        <f>SUM(G255:H255)</f>
        <v>0</v>
      </c>
      <c r="G255" s="110"/>
      <c r="H255" s="496">
        <f>SUM(H257)</f>
        <v>0</v>
      </c>
      <c r="I255" s="493">
        <f>SUM(J255:K255)</f>
        <v>5900</v>
      </c>
      <c r="J255" s="486">
        <f>SUM(J257)</f>
        <v>0</v>
      </c>
      <c r="K255" s="496">
        <f>SUM(K257)</f>
        <v>5900</v>
      </c>
    </row>
    <row r="256" spans="1:11" s="11" customFormat="1" ht="10.5" customHeight="1">
      <c r="A256" s="98"/>
      <c r="B256" s="88"/>
      <c r="C256" s="182"/>
      <c r="D256" s="183"/>
      <c r="E256" s="94" t="s">
        <v>474</v>
      </c>
      <c r="F256" s="102"/>
      <c r="G256" s="103"/>
      <c r="H256" s="104"/>
      <c r="I256" s="102"/>
      <c r="J256" s="534"/>
      <c r="K256" s="104"/>
    </row>
    <row r="257" spans="1:11" ht="21.75" customHeight="1">
      <c r="A257" s="98">
        <v>2451</v>
      </c>
      <c r="B257" s="120" t="s">
        <v>156</v>
      </c>
      <c r="C257" s="184">
        <v>5</v>
      </c>
      <c r="D257" s="185">
        <v>1</v>
      </c>
      <c r="E257" s="94" t="s">
        <v>571</v>
      </c>
      <c r="F257" s="493">
        <f>SUM(G257:H257)</f>
        <v>0</v>
      </c>
      <c r="G257" s="110"/>
      <c r="H257" s="496">
        <f>SUM(H260:H261)</f>
        <v>0</v>
      </c>
      <c r="I257" s="493">
        <f>SUM(J257:K257)</f>
        <v>5900</v>
      </c>
      <c r="J257" s="486">
        <f>SUM(J259)</f>
        <v>0</v>
      </c>
      <c r="K257" s="496">
        <f>SUM(K260:K261)</f>
        <v>5900</v>
      </c>
    </row>
    <row r="258" spans="1:11" ht="24">
      <c r="A258" s="98"/>
      <c r="B258" s="106"/>
      <c r="C258" s="184"/>
      <c r="D258" s="185"/>
      <c r="E258" s="94" t="s">
        <v>491</v>
      </c>
      <c r="F258" s="109"/>
      <c r="G258" s="110"/>
      <c r="H258" s="111"/>
      <c r="I258" s="109"/>
      <c r="J258" s="110"/>
      <c r="K258" s="111"/>
    </row>
    <row r="259" spans="1:11" ht="15.75">
      <c r="A259" s="98"/>
      <c r="B259" s="106"/>
      <c r="C259" s="184"/>
      <c r="D259" s="185"/>
      <c r="E259" s="94" t="s">
        <v>859</v>
      </c>
      <c r="F259" s="109"/>
      <c r="G259" s="110"/>
      <c r="H259" s="111"/>
      <c r="I259" s="493">
        <f>SUM(J259:K259)</f>
        <v>0</v>
      </c>
      <c r="J259" s="483"/>
      <c r="K259" s="111"/>
    </row>
    <row r="260" spans="1:11" ht="15.75">
      <c r="A260" s="98"/>
      <c r="B260" s="106"/>
      <c r="C260" s="184"/>
      <c r="D260" s="185"/>
      <c r="E260" s="94" t="s">
        <v>824</v>
      </c>
      <c r="F260" s="493">
        <f>SUM(G260:H260)</f>
        <v>0</v>
      </c>
      <c r="G260" s="110"/>
      <c r="H260" s="495"/>
      <c r="I260" s="493">
        <f>SUM(J260:K260)</f>
        <v>5700</v>
      </c>
      <c r="J260" s="110"/>
      <c r="K260" s="495">
        <v>5700</v>
      </c>
    </row>
    <row r="261" spans="1:11" ht="15.75">
      <c r="A261" s="98"/>
      <c r="B261" s="106"/>
      <c r="C261" s="184"/>
      <c r="D261" s="185"/>
      <c r="E261" s="94" t="s">
        <v>802</v>
      </c>
      <c r="F261" s="493">
        <f>SUM(G261:H261)</f>
        <v>0</v>
      </c>
      <c r="G261" s="110"/>
      <c r="H261" s="495"/>
      <c r="I261" s="493">
        <f>SUM(J261:K261)</f>
        <v>200</v>
      </c>
      <c r="J261" s="110"/>
      <c r="K261" s="495">
        <v>200</v>
      </c>
    </row>
    <row r="262" spans="1:11" ht="15.75">
      <c r="A262" s="98">
        <v>2452</v>
      </c>
      <c r="B262" s="120" t="s">
        <v>156</v>
      </c>
      <c r="C262" s="184">
        <v>5</v>
      </c>
      <c r="D262" s="185">
        <v>2</v>
      </c>
      <c r="E262" s="94" t="s">
        <v>572</v>
      </c>
      <c r="F262" s="109"/>
      <c r="G262" s="110"/>
      <c r="H262" s="111"/>
      <c r="I262" s="109"/>
      <c r="J262" s="110"/>
      <c r="K262" s="111"/>
    </row>
    <row r="263" spans="1:11" ht="26.25" customHeight="1" hidden="1">
      <c r="A263" s="98"/>
      <c r="B263" s="106"/>
      <c r="C263" s="184"/>
      <c r="D263" s="185"/>
      <c r="E263" s="94" t="s">
        <v>491</v>
      </c>
      <c r="F263" s="109"/>
      <c r="G263" s="110"/>
      <c r="H263" s="111"/>
      <c r="I263" s="109"/>
      <c r="J263" s="110"/>
      <c r="K263" s="111"/>
    </row>
    <row r="264" spans="1:11" ht="24" hidden="1">
      <c r="A264" s="98"/>
      <c r="B264" s="106"/>
      <c r="C264" s="184"/>
      <c r="D264" s="185"/>
      <c r="E264" s="94" t="s">
        <v>82</v>
      </c>
      <c r="F264" s="109"/>
      <c r="G264" s="110"/>
      <c r="H264" s="111"/>
      <c r="I264" s="109"/>
      <c r="J264" s="110"/>
      <c r="K264" s="111"/>
    </row>
    <row r="265" spans="1:11" ht="24" hidden="1">
      <c r="A265" s="98"/>
      <c r="B265" s="106"/>
      <c r="C265" s="184"/>
      <c r="D265" s="185"/>
      <c r="E265" s="94" t="s">
        <v>82</v>
      </c>
      <c r="F265" s="109"/>
      <c r="G265" s="110"/>
      <c r="H265" s="111"/>
      <c r="I265" s="109"/>
      <c r="J265" s="110"/>
      <c r="K265" s="111"/>
    </row>
    <row r="266" spans="1:11" ht="15.75" hidden="1">
      <c r="A266" s="98">
        <v>2453</v>
      </c>
      <c r="B266" s="120" t="s">
        <v>156</v>
      </c>
      <c r="C266" s="184">
        <v>5</v>
      </c>
      <c r="D266" s="185">
        <v>3</v>
      </c>
      <c r="E266" s="94" t="s">
        <v>573</v>
      </c>
      <c r="F266" s="109"/>
      <c r="G266" s="110"/>
      <c r="H266" s="111"/>
      <c r="I266" s="109"/>
      <c r="J266" s="110"/>
      <c r="K266" s="111"/>
    </row>
    <row r="267" spans="1:11" ht="24" hidden="1">
      <c r="A267" s="98"/>
      <c r="B267" s="106"/>
      <c r="C267" s="184"/>
      <c r="D267" s="185"/>
      <c r="E267" s="94" t="s">
        <v>491</v>
      </c>
      <c r="F267" s="109"/>
      <c r="G267" s="110"/>
      <c r="H267" s="111"/>
      <c r="I267" s="109"/>
      <c r="J267" s="110"/>
      <c r="K267" s="111"/>
    </row>
    <row r="268" spans="1:11" ht="24" hidden="1">
      <c r="A268" s="98"/>
      <c r="B268" s="106"/>
      <c r="C268" s="184"/>
      <c r="D268" s="185"/>
      <c r="E268" s="94" t="s">
        <v>82</v>
      </c>
      <c r="F268" s="109"/>
      <c r="G268" s="110"/>
      <c r="H268" s="111"/>
      <c r="I268" s="109"/>
      <c r="J268" s="110"/>
      <c r="K268" s="111"/>
    </row>
    <row r="269" spans="1:11" ht="24" hidden="1">
      <c r="A269" s="98"/>
      <c r="B269" s="106"/>
      <c r="C269" s="184"/>
      <c r="D269" s="185"/>
      <c r="E269" s="94" t="s">
        <v>82</v>
      </c>
      <c r="F269" s="109"/>
      <c r="G269" s="110"/>
      <c r="H269" s="111"/>
      <c r="I269" s="109"/>
      <c r="J269" s="110"/>
      <c r="K269" s="111"/>
    </row>
    <row r="270" spans="1:11" ht="15.75" hidden="1">
      <c r="A270" s="98">
        <v>2454</v>
      </c>
      <c r="B270" s="120" t="s">
        <v>156</v>
      </c>
      <c r="C270" s="184">
        <v>5</v>
      </c>
      <c r="D270" s="185">
        <v>4</v>
      </c>
      <c r="E270" s="94" t="s">
        <v>574</v>
      </c>
      <c r="F270" s="109"/>
      <c r="G270" s="110"/>
      <c r="H270" s="111"/>
      <c r="I270" s="109"/>
      <c r="J270" s="110"/>
      <c r="K270" s="111"/>
    </row>
    <row r="271" spans="1:11" ht="24" hidden="1">
      <c r="A271" s="98"/>
      <c r="B271" s="106"/>
      <c r="C271" s="184"/>
      <c r="D271" s="185"/>
      <c r="E271" s="94" t="s">
        <v>491</v>
      </c>
      <c r="F271" s="109"/>
      <c r="G271" s="110"/>
      <c r="H271" s="111"/>
      <c r="I271" s="109"/>
      <c r="J271" s="110"/>
      <c r="K271" s="111"/>
    </row>
    <row r="272" spans="1:11" ht="24" hidden="1">
      <c r="A272" s="98"/>
      <c r="B272" s="106"/>
      <c r="C272" s="184"/>
      <c r="D272" s="185"/>
      <c r="E272" s="94" t="s">
        <v>82</v>
      </c>
      <c r="F272" s="109"/>
      <c r="G272" s="110"/>
      <c r="H272" s="111"/>
      <c r="I272" s="109"/>
      <c r="J272" s="110"/>
      <c r="K272" s="111"/>
    </row>
    <row r="273" spans="1:11" ht="24" hidden="1">
      <c r="A273" s="98"/>
      <c r="B273" s="106"/>
      <c r="C273" s="184"/>
      <c r="D273" s="185"/>
      <c r="E273" s="94" t="s">
        <v>82</v>
      </c>
      <c r="F273" s="109"/>
      <c r="G273" s="110"/>
      <c r="H273" s="111"/>
      <c r="I273" s="109"/>
      <c r="J273" s="110"/>
      <c r="K273" s="111"/>
    </row>
    <row r="274" spans="1:11" ht="15.75" hidden="1">
      <c r="A274" s="98">
        <v>2455</v>
      </c>
      <c r="B274" s="120" t="s">
        <v>156</v>
      </c>
      <c r="C274" s="184">
        <v>5</v>
      </c>
      <c r="D274" s="185">
        <v>5</v>
      </c>
      <c r="E274" s="94" t="s">
        <v>575</v>
      </c>
      <c r="F274" s="109"/>
      <c r="G274" s="110"/>
      <c r="H274" s="111"/>
      <c r="I274" s="109"/>
      <c r="J274" s="110"/>
      <c r="K274" s="111"/>
    </row>
    <row r="275" spans="1:11" ht="24" hidden="1">
      <c r="A275" s="98"/>
      <c r="B275" s="106"/>
      <c r="C275" s="184"/>
      <c r="D275" s="185"/>
      <c r="E275" s="94" t="s">
        <v>491</v>
      </c>
      <c r="F275" s="109"/>
      <c r="G275" s="110"/>
      <c r="H275" s="111"/>
      <c r="I275" s="109"/>
      <c r="J275" s="110"/>
      <c r="K275" s="111"/>
    </row>
    <row r="276" spans="1:11" ht="24" hidden="1">
      <c r="A276" s="98"/>
      <c r="B276" s="106"/>
      <c r="C276" s="184"/>
      <c r="D276" s="185"/>
      <c r="E276" s="94" t="s">
        <v>82</v>
      </c>
      <c r="F276" s="109"/>
      <c r="G276" s="110"/>
      <c r="H276" s="111"/>
      <c r="I276" s="109"/>
      <c r="J276" s="110"/>
      <c r="K276" s="111"/>
    </row>
    <row r="277" spans="1:11" ht="24" hidden="1">
      <c r="A277" s="98"/>
      <c r="B277" s="106"/>
      <c r="C277" s="184"/>
      <c r="D277" s="185"/>
      <c r="E277" s="94" t="s">
        <v>82</v>
      </c>
      <c r="F277" s="109"/>
      <c r="G277" s="110"/>
      <c r="H277" s="111"/>
      <c r="I277" s="109"/>
      <c r="J277" s="110"/>
      <c r="K277" s="111"/>
    </row>
    <row r="278" spans="1:11" ht="15.75" hidden="1">
      <c r="A278" s="98">
        <v>2460</v>
      </c>
      <c r="B278" s="118" t="s">
        <v>156</v>
      </c>
      <c r="C278" s="182">
        <v>6</v>
      </c>
      <c r="D278" s="183">
        <v>0</v>
      </c>
      <c r="E278" s="101" t="s">
        <v>576</v>
      </c>
      <c r="F278" s="109"/>
      <c r="G278" s="110"/>
      <c r="H278" s="111"/>
      <c r="I278" s="109"/>
      <c r="J278" s="110"/>
      <c r="K278" s="111"/>
    </row>
    <row r="279" spans="1:11" s="11" customFormat="1" ht="10.5" customHeight="1" hidden="1">
      <c r="A279" s="98"/>
      <c r="B279" s="88"/>
      <c r="C279" s="182"/>
      <c r="D279" s="183"/>
      <c r="E279" s="94" t="s">
        <v>474</v>
      </c>
      <c r="F279" s="102"/>
      <c r="G279" s="103"/>
      <c r="H279" s="104"/>
      <c r="I279" s="102"/>
      <c r="J279" s="103"/>
      <c r="K279" s="104"/>
    </row>
    <row r="280" spans="1:11" ht="15.75" hidden="1">
      <c r="A280" s="98">
        <v>2461</v>
      </c>
      <c r="B280" s="120" t="s">
        <v>156</v>
      </c>
      <c r="C280" s="184">
        <v>6</v>
      </c>
      <c r="D280" s="185">
        <v>1</v>
      </c>
      <c r="E280" s="94" t="s">
        <v>577</v>
      </c>
      <c r="F280" s="109"/>
      <c r="G280" s="110"/>
      <c r="H280" s="111"/>
      <c r="I280" s="109"/>
      <c r="J280" s="110"/>
      <c r="K280" s="111"/>
    </row>
    <row r="281" spans="1:11" ht="24" hidden="1">
      <c r="A281" s="98"/>
      <c r="B281" s="106"/>
      <c r="C281" s="184"/>
      <c r="D281" s="185"/>
      <c r="E281" s="94" t="s">
        <v>491</v>
      </c>
      <c r="F281" s="109"/>
      <c r="G281" s="110"/>
      <c r="H281" s="111"/>
      <c r="I281" s="109"/>
      <c r="J281" s="110"/>
      <c r="K281" s="111"/>
    </row>
    <row r="282" spans="1:11" ht="24" hidden="1">
      <c r="A282" s="98"/>
      <c r="B282" s="106"/>
      <c r="C282" s="184"/>
      <c r="D282" s="185"/>
      <c r="E282" s="94" t="s">
        <v>82</v>
      </c>
      <c r="F282" s="109"/>
      <c r="G282" s="110"/>
      <c r="H282" s="111"/>
      <c r="I282" s="109"/>
      <c r="J282" s="110"/>
      <c r="K282" s="111"/>
    </row>
    <row r="283" spans="1:11" ht="24" hidden="1">
      <c r="A283" s="98"/>
      <c r="B283" s="106"/>
      <c r="C283" s="184"/>
      <c r="D283" s="185"/>
      <c r="E283" s="94" t="s">
        <v>82</v>
      </c>
      <c r="F283" s="109"/>
      <c r="G283" s="110"/>
      <c r="H283" s="111"/>
      <c r="I283" s="109"/>
      <c r="J283" s="110"/>
      <c r="K283" s="111"/>
    </row>
    <row r="284" spans="1:11" ht="15.75" hidden="1">
      <c r="A284" s="98">
        <v>2470</v>
      </c>
      <c r="B284" s="118" t="s">
        <v>156</v>
      </c>
      <c r="C284" s="182">
        <v>7</v>
      </c>
      <c r="D284" s="183">
        <v>0</v>
      </c>
      <c r="E284" s="101" t="s">
        <v>578</v>
      </c>
      <c r="F284" s="109"/>
      <c r="G284" s="110"/>
      <c r="H284" s="111"/>
      <c r="I284" s="109"/>
      <c r="J284" s="110"/>
      <c r="K284" s="111"/>
    </row>
    <row r="285" spans="1:11" s="11" customFormat="1" ht="10.5" customHeight="1" hidden="1">
      <c r="A285" s="98"/>
      <c r="B285" s="88"/>
      <c r="C285" s="182"/>
      <c r="D285" s="183"/>
      <c r="E285" s="94" t="s">
        <v>474</v>
      </c>
      <c r="F285" s="102"/>
      <c r="G285" s="103"/>
      <c r="H285" s="104"/>
      <c r="I285" s="102"/>
      <c r="J285" s="103"/>
      <c r="K285" s="104"/>
    </row>
    <row r="286" spans="1:11" ht="33.75" customHeight="1" hidden="1">
      <c r="A286" s="98">
        <v>2471</v>
      </c>
      <c r="B286" s="120" t="s">
        <v>156</v>
      </c>
      <c r="C286" s="184">
        <v>7</v>
      </c>
      <c r="D286" s="185">
        <v>1</v>
      </c>
      <c r="E286" s="94" t="s">
        <v>579</v>
      </c>
      <c r="F286" s="109"/>
      <c r="G286" s="110"/>
      <c r="H286" s="111"/>
      <c r="I286" s="109"/>
      <c r="J286" s="110"/>
      <c r="K286" s="111"/>
    </row>
    <row r="287" spans="1:11" ht="24" hidden="1">
      <c r="A287" s="98"/>
      <c r="B287" s="106"/>
      <c r="C287" s="184"/>
      <c r="D287" s="185"/>
      <c r="E287" s="94" t="s">
        <v>491</v>
      </c>
      <c r="F287" s="109"/>
      <c r="G287" s="110"/>
      <c r="H287" s="111"/>
      <c r="I287" s="109"/>
      <c r="J287" s="110"/>
      <c r="K287" s="111"/>
    </row>
    <row r="288" spans="1:11" ht="24" hidden="1">
      <c r="A288" s="98"/>
      <c r="B288" s="106"/>
      <c r="C288" s="184"/>
      <c r="D288" s="185"/>
      <c r="E288" s="94" t="s">
        <v>82</v>
      </c>
      <c r="F288" s="109"/>
      <c r="G288" s="110"/>
      <c r="H288" s="111"/>
      <c r="I288" s="109"/>
      <c r="J288" s="110"/>
      <c r="K288" s="111"/>
    </row>
    <row r="289" spans="1:11" ht="24" hidden="1">
      <c r="A289" s="98"/>
      <c r="B289" s="106"/>
      <c r="C289" s="184"/>
      <c r="D289" s="185"/>
      <c r="E289" s="94" t="s">
        <v>82</v>
      </c>
      <c r="F289" s="109"/>
      <c r="G289" s="110"/>
      <c r="H289" s="111"/>
      <c r="I289" s="109"/>
      <c r="J289" s="110"/>
      <c r="K289" s="111"/>
    </row>
    <row r="290" spans="1:11" ht="15.75" hidden="1">
      <c r="A290" s="98">
        <v>2472</v>
      </c>
      <c r="B290" s="120" t="s">
        <v>156</v>
      </c>
      <c r="C290" s="184">
        <v>7</v>
      </c>
      <c r="D290" s="185">
        <v>2</v>
      </c>
      <c r="E290" s="94" t="s">
        <v>580</v>
      </c>
      <c r="F290" s="109"/>
      <c r="G290" s="110"/>
      <c r="H290" s="111"/>
      <c r="I290" s="109"/>
      <c r="J290" s="110"/>
      <c r="K290" s="111"/>
    </row>
    <row r="291" spans="1:11" ht="24" hidden="1">
      <c r="A291" s="98"/>
      <c r="B291" s="106"/>
      <c r="C291" s="184"/>
      <c r="D291" s="185"/>
      <c r="E291" s="94" t="s">
        <v>491</v>
      </c>
      <c r="F291" s="109"/>
      <c r="G291" s="110"/>
      <c r="H291" s="111"/>
      <c r="I291" s="109"/>
      <c r="J291" s="110"/>
      <c r="K291" s="111"/>
    </row>
    <row r="292" spans="1:11" ht="24" hidden="1">
      <c r="A292" s="98"/>
      <c r="B292" s="106"/>
      <c r="C292" s="184"/>
      <c r="D292" s="185"/>
      <c r="E292" s="94" t="s">
        <v>82</v>
      </c>
      <c r="F292" s="109"/>
      <c r="G292" s="110"/>
      <c r="H292" s="111"/>
      <c r="I292" s="109"/>
      <c r="J292" s="110"/>
      <c r="K292" s="111"/>
    </row>
    <row r="293" spans="1:11" ht="24" hidden="1">
      <c r="A293" s="98"/>
      <c r="B293" s="106"/>
      <c r="C293" s="184"/>
      <c r="D293" s="185"/>
      <c r="E293" s="94" t="s">
        <v>82</v>
      </c>
      <c r="F293" s="109"/>
      <c r="G293" s="110"/>
      <c r="H293" s="111"/>
      <c r="I293" s="109"/>
      <c r="J293" s="110"/>
      <c r="K293" s="111"/>
    </row>
    <row r="294" spans="1:11" ht="15.75" hidden="1">
      <c r="A294" s="98">
        <v>2473</v>
      </c>
      <c r="B294" s="120" t="s">
        <v>156</v>
      </c>
      <c r="C294" s="184">
        <v>7</v>
      </c>
      <c r="D294" s="185">
        <v>3</v>
      </c>
      <c r="E294" s="94" t="s">
        <v>581</v>
      </c>
      <c r="F294" s="109"/>
      <c r="G294" s="110"/>
      <c r="H294" s="111"/>
      <c r="I294" s="109"/>
      <c r="J294" s="110"/>
      <c r="K294" s="111"/>
    </row>
    <row r="295" spans="1:11" ht="24" hidden="1">
      <c r="A295" s="98"/>
      <c r="B295" s="106"/>
      <c r="C295" s="184"/>
      <c r="D295" s="185"/>
      <c r="E295" s="94" t="s">
        <v>491</v>
      </c>
      <c r="F295" s="109"/>
      <c r="G295" s="110"/>
      <c r="H295" s="111"/>
      <c r="I295" s="109"/>
      <c r="J295" s="110"/>
      <c r="K295" s="111"/>
    </row>
    <row r="296" spans="1:11" ht="24" hidden="1">
      <c r="A296" s="98"/>
      <c r="B296" s="106"/>
      <c r="C296" s="184"/>
      <c r="D296" s="185"/>
      <c r="E296" s="94" t="s">
        <v>82</v>
      </c>
      <c r="F296" s="109"/>
      <c r="G296" s="110"/>
      <c r="H296" s="111"/>
      <c r="I296" s="109"/>
      <c r="J296" s="110"/>
      <c r="K296" s="111"/>
    </row>
    <row r="297" spans="1:11" ht="24" hidden="1">
      <c r="A297" s="98"/>
      <c r="B297" s="106"/>
      <c r="C297" s="184"/>
      <c r="D297" s="185"/>
      <c r="E297" s="94" t="s">
        <v>82</v>
      </c>
      <c r="F297" s="109"/>
      <c r="G297" s="110"/>
      <c r="H297" s="111"/>
      <c r="I297" s="109"/>
      <c r="J297" s="110"/>
      <c r="K297" s="111"/>
    </row>
    <row r="298" spans="1:11" ht="15.75" hidden="1">
      <c r="A298" s="98">
        <v>2474</v>
      </c>
      <c r="B298" s="120" t="s">
        <v>156</v>
      </c>
      <c r="C298" s="184">
        <v>7</v>
      </c>
      <c r="D298" s="185">
        <v>4</v>
      </c>
      <c r="E298" s="94" t="s">
        <v>582</v>
      </c>
      <c r="F298" s="109"/>
      <c r="G298" s="110"/>
      <c r="H298" s="111"/>
      <c r="I298" s="109"/>
      <c r="J298" s="110"/>
      <c r="K298" s="111"/>
    </row>
    <row r="299" spans="1:11" ht="24" hidden="1">
      <c r="A299" s="98"/>
      <c r="B299" s="106"/>
      <c r="C299" s="184"/>
      <c r="D299" s="185"/>
      <c r="E299" s="94" t="s">
        <v>491</v>
      </c>
      <c r="F299" s="109"/>
      <c r="G299" s="110"/>
      <c r="H299" s="111"/>
      <c r="I299" s="109"/>
      <c r="J299" s="110"/>
      <c r="K299" s="111"/>
    </row>
    <row r="300" spans="1:11" ht="24" hidden="1">
      <c r="A300" s="98"/>
      <c r="B300" s="106"/>
      <c r="C300" s="184"/>
      <c r="D300" s="185"/>
      <c r="E300" s="94" t="s">
        <v>82</v>
      </c>
      <c r="F300" s="109"/>
      <c r="G300" s="110"/>
      <c r="H300" s="111"/>
      <c r="I300" s="109"/>
      <c r="J300" s="110"/>
      <c r="K300" s="111"/>
    </row>
    <row r="301" spans="1:11" ht="24" hidden="1">
      <c r="A301" s="98"/>
      <c r="B301" s="106"/>
      <c r="C301" s="184"/>
      <c r="D301" s="185"/>
      <c r="E301" s="94" t="s">
        <v>82</v>
      </c>
      <c r="F301" s="109"/>
      <c r="G301" s="110"/>
      <c r="H301" s="111"/>
      <c r="I301" s="109"/>
      <c r="J301" s="110"/>
      <c r="K301" s="111"/>
    </row>
    <row r="302" spans="1:11" ht="33" customHeight="1">
      <c r="A302" s="98">
        <v>2480</v>
      </c>
      <c r="B302" s="118" t="s">
        <v>156</v>
      </c>
      <c r="C302" s="182">
        <v>8</v>
      </c>
      <c r="D302" s="183">
        <v>0</v>
      </c>
      <c r="E302" s="101" t="s">
        <v>583</v>
      </c>
      <c r="F302" s="109"/>
      <c r="G302" s="110"/>
      <c r="H302" s="111"/>
      <c r="I302" s="493">
        <f>SUM(K302)</f>
        <v>-2000</v>
      </c>
      <c r="J302" s="545"/>
      <c r="K302" s="496">
        <f>SUM(K324)</f>
        <v>-2000</v>
      </c>
    </row>
    <row r="303" spans="1:11" s="11" customFormat="1" ht="10.5" customHeight="1" hidden="1">
      <c r="A303" s="98"/>
      <c r="B303" s="88"/>
      <c r="C303" s="182"/>
      <c r="D303" s="183"/>
      <c r="E303" s="94" t="s">
        <v>474</v>
      </c>
      <c r="F303" s="102"/>
      <c r="G303" s="103"/>
      <c r="H303" s="104"/>
      <c r="I303" s="102"/>
      <c r="J303" s="103"/>
      <c r="K303" s="104"/>
    </row>
    <row r="304" spans="1:11" ht="46.5" customHeight="1" hidden="1">
      <c r="A304" s="98">
        <v>2481</v>
      </c>
      <c r="B304" s="120" t="s">
        <v>156</v>
      </c>
      <c r="C304" s="184">
        <v>8</v>
      </c>
      <c r="D304" s="185">
        <v>1</v>
      </c>
      <c r="E304" s="94" t="s">
        <v>584</v>
      </c>
      <c r="F304" s="109"/>
      <c r="G304" s="110"/>
      <c r="H304" s="111"/>
      <c r="I304" s="109"/>
      <c r="J304" s="110"/>
      <c r="K304" s="111"/>
    </row>
    <row r="305" spans="1:11" ht="24" hidden="1">
      <c r="A305" s="98"/>
      <c r="B305" s="106"/>
      <c r="C305" s="184"/>
      <c r="D305" s="185"/>
      <c r="E305" s="94" t="s">
        <v>491</v>
      </c>
      <c r="F305" s="109"/>
      <c r="G305" s="110"/>
      <c r="H305" s="111"/>
      <c r="I305" s="109"/>
      <c r="J305" s="110"/>
      <c r="K305" s="111"/>
    </row>
    <row r="306" spans="1:11" ht="24" hidden="1">
      <c r="A306" s="98"/>
      <c r="B306" s="106"/>
      <c r="C306" s="184"/>
      <c r="D306" s="185"/>
      <c r="E306" s="94" t="s">
        <v>82</v>
      </c>
      <c r="F306" s="109"/>
      <c r="G306" s="110"/>
      <c r="H306" s="111"/>
      <c r="I306" s="109"/>
      <c r="J306" s="110"/>
      <c r="K306" s="111"/>
    </row>
    <row r="307" spans="1:11" ht="24" hidden="1">
      <c r="A307" s="98"/>
      <c r="B307" s="106"/>
      <c r="C307" s="184"/>
      <c r="D307" s="185"/>
      <c r="E307" s="94" t="s">
        <v>82</v>
      </c>
      <c r="F307" s="109"/>
      <c r="G307" s="110"/>
      <c r="H307" s="111"/>
      <c r="I307" s="109"/>
      <c r="J307" s="110"/>
      <c r="K307" s="111"/>
    </row>
    <row r="308" spans="1:11" ht="47.25" customHeight="1" hidden="1">
      <c r="A308" s="98">
        <v>2482</v>
      </c>
      <c r="B308" s="120" t="s">
        <v>156</v>
      </c>
      <c r="C308" s="184">
        <v>8</v>
      </c>
      <c r="D308" s="185">
        <v>2</v>
      </c>
      <c r="E308" s="94" t="s">
        <v>585</v>
      </c>
      <c r="F308" s="109"/>
      <c r="G308" s="110"/>
      <c r="H308" s="111"/>
      <c r="I308" s="109"/>
      <c r="J308" s="110"/>
      <c r="K308" s="111"/>
    </row>
    <row r="309" spans="1:11" ht="24" hidden="1">
      <c r="A309" s="98"/>
      <c r="B309" s="106"/>
      <c r="C309" s="184"/>
      <c r="D309" s="185"/>
      <c r="E309" s="94" t="s">
        <v>491</v>
      </c>
      <c r="F309" s="109"/>
      <c r="G309" s="110"/>
      <c r="H309" s="111"/>
      <c r="I309" s="109"/>
      <c r="J309" s="110"/>
      <c r="K309" s="111"/>
    </row>
    <row r="310" spans="1:11" ht="24" hidden="1">
      <c r="A310" s="98"/>
      <c r="B310" s="106"/>
      <c r="C310" s="184"/>
      <c r="D310" s="185"/>
      <c r="E310" s="94" t="s">
        <v>82</v>
      </c>
      <c r="F310" s="109"/>
      <c r="G310" s="110"/>
      <c r="H310" s="111"/>
      <c r="I310" s="109"/>
      <c r="J310" s="110"/>
      <c r="K310" s="111"/>
    </row>
    <row r="311" spans="1:11" ht="24" hidden="1">
      <c r="A311" s="98"/>
      <c r="B311" s="106"/>
      <c r="C311" s="184"/>
      <c r="D311" s="185"/>
      <c r="E311" s="94" t="s">
        <v>82</v>
      </c>
      <c r="F311" s="109"/>
      <c r="G311" s="110"/>
      <c r="H311" s="111"/>
      <c r="I311" s="109"/>
      <c r="J311" s="110"/>
      <c r="K311" s="111"/>
    </row>
    <row r="312" spans="1:11" ht="34.5" customHeight="1" hidden="1">
      <c r="A312" s="98">
        <v>2483</v>
      </c>
      <c r="B312" s="120" t="s">
        <v>156</v>
      </c>
      <c r="C312" s="184">
        <v>8</v>
      </c>
      <c r="D312" s="185">
        <v>3</v>
      </c>
      <c r="E312" s="94" t="s">
        <v>586</v>
      </c>
      <c r="F312" s="109"/>
      <c r="G312" s="110"/>
      <c r="H312" s="111"/>
      <c r="I312" s="109"/>
      <c r="J312" s="110"/>
      <c r="K312" s="111"/>
    </row>
    <row r="313" spans="1:11" ht="24" hidden="1">
      <c r="A313" s="98"/>
      <c r="B313" s="106"/>
      <c r="C313" s="184"/>
      <c r="D313" s="185"/>
      <c r="E313" s="94" t="s">
        <v>491</v>
      </c>
      <c r="F313" s="109"/>
      <c r="G313" s="110"/>
      <c r="H313" s="111"/>
      <c r="I313" s="109"/>
      <c r="J313" s="110"/>
      <c r="K313" s="111"/>
    </row>
    <row r="314" spans="1:11" ht="24" hidden="1">
      <c r="A314" s="98"/>
      <c r="B314" s="106"/>
      <c r="C314" s="184"/>
      <c r="D314" s="185"/>
      <c r="E314" s="94" t="s">
        <v>82</v>
      </c>
      <c r="F314" s="109"/>
      <c r="G314" s="110"/>
      <c r="H314" s="111"/>
      <c r="I314" s="109"/>
      <c r="J314" s="110"/>
      <c r="K314" s="111"/>
    </row>
    <row r="315" spans="1:11" ht="24" hidden="1">
      <c r="A315" s="98"/>
      <c r="B315" s="106"/>
      <c r="C315" s="184"/>
      <c r="D315" s="185"/>
      <c r="E315" s="94" t="s">
        <v>82</v>
      </c>
      <c r="F315" s="109"/>
      <c r="G315" s="110"/>
      <c r="H315" s="111"/>
      <c r="I315" s="109"/>
      <c r="J315" s="110"/>
      <c r="K315" s="111"/>
    </row>
    <row r="316" spans="1:11" ht="50.25" customHeight="1" hidden="1">
      <c r="A316" s="98">
        <v>2484</v>
      </c>
      <c r="B316" s="120" t="s">
        <v>156</v>
      </c>
      <c r="C316" s="184">
        <v>8</v>
      </c>
      <c r="D316" s="185">
        <v>4</v>
      </c>
      <c r="E316" s="94" t="s">
        <v>587</v>
      </c>
      <c r="F316" s="109"/>
      <c r="G316" s="110"/>
      <c r="H316" s="111"/>
      <c r="I316" s="109"/>
      <c r="J316" s="110"/>
      <c r="K316" s="111"/>
    </row>
    <row r="317" spans="1:11" ht="24" hidden="1">
      <c r="A317" s="98"/>
      <c r="B317" s="106"/>
      <c r="C317" s="184"/>
      <c r="D317" s="185"/>
      <c r="E317" s="94" t="s">
        <v>491</v>
      </c>
      <c r="F317" s="109"/>
      <c r="G317" s="110"/>
      <c r="H317" s="111"/>
      <c r="I317" s="109"/>
      <c r="J317" s="110"/>
      <c r="K317" s="111"/>
    </row>
    <row r="318" spans="1:11" ht="24" hidden="1">
      <c r="A318" s="98"/>
      <c r="B318" s="106"/>
      <c r="C318" s="184"/>
      <c r="D318" s="185"/>
      <c r="E318" s="94" t="s">
        <v>82</v>
      </c>
      <c r="F318" s="109"/>
      <c r="G318" s="110"/>
      <c r="H318" s="111"/>
      <c r="I318" s="109"/>
      <c r="J318" s="110"/>
      <c r="K318" s="111"/>
    </row>
    <row r="319" spans="1:11" ht="24" hidden="1">
      <c r="A319" s="98"/>
      <c r="B319" s="106"/>
      <c r="C319" s="184"/>
      <c r="D319" s="185"/>
      <c r="E319" s="94" t="s">
        <v>82</v>
      </c>
      <c r="F319" s="109"/>
      <c r="G319" s="110"/>
      <c r="H319" s="111"/>
      <c r="I319" s="109"/>
      <c r="J319" s="110"/>
      <c r="K319" s="111"/>
    </row>
    <row r="320" spans="1:11" ht="25.5" hidden="1">
      <c r="A320" s="98">
        <v>2490</v>
      </c>
      <c r="B320" s="118" t="s">
        <v>156</v>
      </c>
      <c r="C320" s="182">
        <v>9</v>
      </c>
      <c r="D320" s="183">
        <v>0</v>
      </c>
      <c r="E320" s="101" t="s">
        <v>592</v>
      </c>
      <c r="F320" s="109"/>
      <c r="G320" s="110"/>
      <c r="H320" s="111"/>
      <c r="I320" s="109"/>
      <c r="J320" s="110"/>
      <c r="K320" s="111"/>
    </row>
    <row r="321" spans="1:11" s="11" customFormat="1" ht="10.5" customHeight="1" hidden="1">
      <c r="A321" s="98"/>
      <c r="B321" s="88"/>
      <c r="C321" s="182"/>
      <c r="D321" s="183"/>
      <c r="E321" s="94" t="s">
        <v>474</v>
      </c>
      <c r="F321" s="102"/>
      <c r="G321" s="103"/>
      <c r="H321" s="104"/>
      <c r="I321" s="102"/>
      <c r="J321" s="103"/>
      <c r="K321" s="104"/>
    </row>
    <row r="322" spans="1:11" ht="15.75">
      <c r="A322" s="98">
        <v>2491</v>
      </c>
      <c r="B322" s="120" t="s">
        <v>156</v>
      </c>
      <c r="C322" s="184">
        <v>9</v>
      </c>
      <c r="D322" s="185">
        <v>1</v>
      </c>
      <c r="E322" s="94" t="s">
        <v>592</v>
      </c>
      <c r="F322" s="109"/>
      <c r="G322" s="110"/>
      <c r="H322" s="111"/>
      <c r="I322" s="109"/>
      <c r="J322" s="110"/>
      <c r="K322" s="111"/>
    </row>
    <row r="323" spans="1:11" ht="24">
      <c r="A323" s="98"/>
      <c r="B323" s="106"/>
      <c r="C323" s="184"/>
      <c r="D323" s="185"/>
      <c r="E323" s="94" t="s">
        <v>491</v>
      </c>
      <c r="F323" s="109"/>
      <c r="G323" s="110"/>
      <c r="H323" s="111"/>
      <c r="I323" s="109"/>
      <c r="J323" s="110"/>
      <c r="K323" s="111"/>
    </row>
    <row r="324" spans="1:11" ht="15.75">
      <c r="A324" s="98"/>
      <c r="B324" s="106"/>
      <c r="C324" s="184"/>
      <c r="D324" s="185"/>
      <c r="E324" s="94" t="s">
        <v>864</v>
      </c>
      <c r="F324" s="109"/>
      <c r="G324" s="110"/>
      <c r="H324" s="111"/>
      <c r="I324" s="493">
        <f>SUM(K324)</f>
        <v>-2000</v>
      </c>
      <c r="J324" s="110"/>
      <c r="K324" s="495">
        <v>-2000</v>
      </c>
    </row>
    <row r="325" spans="1:11" ht="24.75" thickBot="1">
      <c r="A325" s="98"/>
      <c r="B325" s="106"/>
      <c r="C325" s="184"/>
      <c r="D325" s="185"/>
      <c r="E325" s="94" t="s">
        <v>82</v>
      </c>
      <c r="F325" s="109"/>
      <c r="G325" s="110"/>
      <c r="H325" s="111"/>
      <c r="I325" s="109"/>
      <c r="J325" s="110"/>
      <c r="K325" s="111"/>
    </row>
    <row r="326" spans="1:11" s="58" customFormat="1" ht="56.25" thickBot="1">
      <c r="A326" s="114">
        <v>2500</v>
      </c>
      <c r="B326" s="118" t="s">
        <v>157</v>
      </c>
      <c r="C326" s="182">
        <v>0</v>
      </c>
      <c r="D326" s="183">
        <v>0</v>
      </c>
      <c r="E326" s="119" t="s">
        <v>86</v>
      </c>
      <c r="F326" s="544">
        <f>SUM(G326:H326)</f>
        <v>0</v>
      </c>
      <c r="G326" s="485">
        <f>SUM(G328+G359)</f>
        <v>0</v>
      </c>
      <c r="H326" s="117"/>
      <c r="I326" s="544">
        <f>SUM(J326:K326)</f>
        <v>3000</v>
      </c>
      <c r="J326" s="485">
        <f>SUM(J328+J359)</f>
        <v>3000</v>
      </c>
      <c r="K326" s="117"/>
    </row>
    <row r="327" spans="1:11" ht="11.25" customHeight="1" thickBot="1">
      <c r="A327" s="93"/>
      <c r="B327" s="88"/>
      <c r="C327" s="180"/>
      <c r="D327" s="181"/>
      <c r="E327" s="94" t="s">
        <v>472</v>
      </c>
      <c r="F327" s="548"/>
      <c r="G327" s="96"/>
      <c r="H327" s="97"/>
      <c r="I327" s="548"/>
      <c r="J327" s="96"/>
      <c r="K327" s="97"/>
    </row>
    <row r="328" spans="1:11" ht="16.5" thickBot="1">
      <c r="A328" s="98">
        <v>2510</v>
      </c>
      <c r="B328" s="118" t="s">
        <v>157</v>
      </c>
      <c r="C328" s="182">
        <v>1</v>
      </c>
      <c r="D328" s="183">
        <v>0</v>
      </c>
      <c r="E328" s="101" t="s">
        <v>593</v>
      </c>
      <c r="F328" s="544">
        <f>SUM(G328:H328)</f>
        <v>0</v>
      </c>
      <c r="G328" s="486">
        <f>SUM(G332:G333)</f>
        <v>0</v>
      </c>
      <c r="H328" s="111"/>
      <c r="I328" s="544">
        <f>SUM(J328:K328)</f>
        <v>2500</v>
      </c>
      <c r="J328" s="486">
        <f>SUM(J332:J333)</f>
        <v>2500</v>
      </c>
      <c r="K328" s="111"/>
    </row>
    <row r="329" spans="1:11" s="11" customFormat="1" ht="10.5" customHeight="1">
      <c r="A329" s="98"/>
      <c r="B329" s="88"/>
      <c r="C329" s="182"/>
      <c r="D329" s="183"/>
      <c r="E329" s="94" t="s">
        <v>474</v>
      </c>
      <c r="F329" s="546"/>
      <c r="G329" s="103"/>
      <c r="H329" s="104"/>
      <c r="I329" s="546"/>
      <c r="J329" s="103"/>
      <c r="K329" s="104"/>
    </row>
    <row r="330" spans="1:11" ht="15.75">
      <c r="A330" s="98">
        <v>2511</v>
      </c>
      <c r="B330" s="120" t="s">
        <v>157</v>
      </c>
      <c r="C330" s="184">
        <v>1</v>
      </c>
      <c r="D330" s="185">
        <v>1</v>
      </c>
      <c r="E330" s="94" t="s">
        <v>593</v>
      </c>
      <c r="F330" s="547"/>
      <c r="G330" s="110"/>
      <c r="H330" s="111"/>
      <c r="I330" s="547"/>
      <c r="J330" s="110"/>
      <c r="K330" s="111"/>
    </row>
    <row r="331" spans="1:11" ht="24.75" thickBot="1">
      <c r="A331" s="98"/>
      <c r="B331" s="106"/>
      <c r="C331" s="184"/>
      <c r="D331" s="185"/>
      <c r="E331" s="94" t="s">
        <v>491</v>
      </c>
      <c r="F331" s="547"/>
      <c r="G331" s="110"/>
      <c r="H331" s="111"/>
      <c r="I331" s="547"/>
      <c r="J331" s="110"/>
      <c r="K331" s="111"/>
    </row>
    <row r="332" spans="1:11" ht="16.5" thickBot="1">
      <c r="A332" s="98"/>
      <c r="B332" s="106"/>
      <c r="C332" s="184"/>
      <c r="D332" s="185"/>
      <c r="E332" s="535" t="s">
        <v>798</v>
      </c>
      <c r="F332" s="544">
        <f>SUM(G332:H332)</f>
        <v>0</v>
      </c>
      <c r="G332" s="483"/>
      <c r="H332" s="111"/>
      <c r="I332" s="544">
        <f>SUM(J332:K332)</f>
        <v>1700</v>
      </c>
      <c r="J332" s="483">
        <v>1700</v>
      </c>
      <c r="K332" s="111"/>
    </row>
    <row r="333" spans="1:11" ht="16.5" thickBot="1">
      <c r="A333" s="98"/>
      <c r="B333" s="106"/>
      <c r="C333" s="184"/>
      <c r="D333" s="185"/>
      <c r="E333" s="532" t="s">
        <v>799</v>
      </c>
      <c r="F333" s="544">
        <f>SUM(G333:H333)</f>
        <v>0</v>
      </c>
      <c r="G333" s="483"/>
      <c r="H333" s="111"/>
      <c r="I333" s="544">
        <f>SUM(J333:K333)</f>
        <v>800</v>
      </c>
      <c r="J333" s="483">
        <v>800</v>
      </c>
      <c r="K333" s="111"/>
    </row>
    <row r="334" spans="1:11" ht="24">
      <c r="A334" s="98"/>
      <c r="B334" s="106"/>
      <c r="C334" s="184"/>
      <c r="D334" s="185"/>
      <c r="E334" s="94" t="s">
        <v>82</v>
      </c>
      <c r="F334" s="109"/>
      <c r="G334" s="110"/>
      <c r="H334" s="111"/>
      <c r="I334" s="109"/>
      <c r="J334" s="110"/>
      <c r="K334" s="111"/>
    </row>
    <row r="335" spans="1:11" ht="15.75">
      <c r="A335" s="98">
        <v>2520</v>
      </c>
      <c r="B335" s="118" t="s">
        <v>157</v>
      </c>
      <c r="C335" s="182">
        <v>2</v>
      </c>
      <c r="D335" s="183">
        <v>0</v>
      </c>
      <c r="E335" s="101" t="s">
        <v>594</v>
      </c>
      <c r="F335" s="109"/>
      <c r="G335" s="110"/>
      <c r="H335" s="111"/>
      <c r="I335" s="109"/>
      <c r="J335" s="110"/>
      <c r="K335" s="111"/>
    </row>
    <row r="336" spans="1:11" s="11" customFormat="1" ht="10.5" customHeight="1" hidden="1">
      <c r="A336" s="98"/>
      <c r="B336" s="88"/>
      <c r="C336" s="182"/>
      <c r="D336" s="183"/>
      <c r="E336" s="94" t="s">
        <v>474</v>
      </c>
      <c r="F336" s="102"/>
      <c r="G336" s="103"/>
      <c r="H336" s="104"/>
      <c r="I336" s="102"/>
      <c r="J336" s="103"/>
      <c r="K336" s="104"/>
    </row>
    <row r="337" spans="1:11" ht="15.75" hidden="1">
      <c r="A337" s="98">
        <v>2521</v>
      </c>
      <c r="B337" s="120" t="s">
        <v>157</v>
      </c>
      <c r="C337" s="184">
        <v>2</v>
      </c>
      <c r="D337" s="185">
        <v>1</v>
      </c>
      <c r="E337" s="94" t="s">
        <v>595</v>
      </c>
      <c r="F337" s="109"/>
      <c r="G337" s="110"/>
      <c r="H337" s="111"/>
      <c r="I337" s="109"/>
      <c r="J337" s="110"/>
      <c r="K337" s="111"/>
    </row>
    <row r="338" spans="1:11" ht="24" hidden="1">
      <c r="A338" s="98"/>
      <c r="B338" s="106"/>
      <c r="C338" s="184"/>
      <c r="D338" s="185"/>
      <c r="E338" s="94" t="s">
        <v>491</v>
      </c>
      <c r="F338" s="109"/>
      <c r="G338" s="110"/>
      <c r="H338" s="111"/>
      <c r="I338" s="109"/>
      <c r="J338" s="110"/>
      <c r="K338" s="111"/>
    </row>
    <row r="339" spans="1:11" ht="24" hidden="1">
      <c r="A339" s="98"/>
      <c r="B339" s="106"/>
      <c r="C339" s="184"/>
      <c r="D339" s="185"/>
      <c r="E339" s="94" t="s">
        <v>82</v>
      </c>
      <c r="F339" s="109"/>
      <c r="G339" s="110"/>
      <c r="H339" s="111"/>
      <c r="I339" s="109"/>
      <c r="J339" s="110"/>
      <c r="K339" s="111"/>
    </row>
    <row r="340" spans="1:11" ht="24" hidden="1">
      <c r="A340" s="98"/>
      <c r="B340" s="106"/>
      <c r="C340" s="184"/>
      <c r="D340" s="185"/>
      <c r="E340" s="94" t="s">
        <v>82</v>
      </c>
      <c r="F340" s="109"/>
      <c r="G340" s="110"/>
      <c r="H340" s="111"/>
      <c r="I340" s="109"/>
      <c r="J340" s="110"/>
      <c r="K340" s="111"/>
    </row>
    <row r="341" spans="1:11" ht="15.75" hidden="1">
      <c r="A341" s="98">
        <v>2530</v>
      </c>
      <c r="B341" s="118" t="s">
        <v>157</v>
      </c>
      <c r="C341" s="182">
        <v>3</v>
      </c>
      <c r="D341" s="183">
        <v>0</v>
      </c>
      <c r="E341" s="101" t="s">
        <v>596</v>
      </c>
      <c r="F341" s="109"/>
      <c r="G341" s="110"/>
      <c r="H341" s="111"/>
      <c r="I341" s="109"/>
      <c r="J341" s="110"/>
      <c r="K341" s="111"/>
    </row>
    <row r="342" spans="1:11" s="11" customFormat="1" ht="10.5" customHeight="1" hidden="1">
      <c r="A342" s="98"/>
      <c r="B342" s="88"/>
      <c r="C342" s="182"/>
      <c r="D342" s="183"/>
      <c r="E342" s="94" t="s">
        <v>474</v>
      </c>
      <c r="F342" s="102"/>
      <c r="G342" s="103"/>
      <c r="H342" s="104"/>
      <c r="I342" s="102"/>
      <c r="J342" s="103"/>
      <c r="K342" s="104"/>
    </row>
    <row r="343" spans="1:11" ht="15.75" hidden="1">
      <c r="A343" s="98">
        <v>3531</v>
      </c>
      <c r="B343" s="120" t="s">
        <v>157</v>
      </c>
      <c r="C343" s="184">
        <v>3</v>
      </c>
      <c r="D343" s="185">
        <v>1</v>
      </c>
      <c r="E343" s="94" t="s">
        <v>596</v>
      </c>
      <c r="F343" s="109"/>
      <c r="G343" s="110"/>
      <c r="H343" s="111"/>
      <c r="I343" s="109"/>
      <c r="J343" s="110"/>
      <c r="K343" s="111"/>
    </row>
    <row r="344" spans="1:11" ht="24" hidden="1">
      <c r="A344" s="98"/>
      <c r="B344" s="106"/>
      <c r="C344" s="184"/>
      <c r="D344" s="185"/>
      <c r="E344" s="94" t="s">
        <v>491</v>
      </c>
      <c r="F344" s="109"/>
      <c r="G344" s="110"/>
      <c r="H344" s="111"/>
      <c r="I344" s="109"/>
      <c r="J344" s="110"/>
      <c r="K344" s="111"/>
    </row>
    <row r="345" spans="1:11" ht="24" hidden="1">
      <c r="A345" s="98"/>
      <c r="B345" s="106"/>
      <c r="C345" s="184"/>
      <c r="D345" s="185"/>
      <c r="E345" s="94" t="s">
        <v>82</v>
      </c>
      <c r="F345" s="109"/>
      <c r="G345" s="110"/>
      <c r="H345" s="111"/>
      <c r="I345" s="109"/>
      <c r="J345" s="110"/>
      <c r="K345" s="111"/>
    </row>
    <row r="346" spans="1:11" ht="24" hidden="1">
      <c r="A346" s="98"/>
      <c r="B346" s="106"/>
      <c r="C346" s="184"/>
      <c r="D346" s="185"/>
      <c r="E346" s="94" t="s">
        <v>82</v>
      </c>
      <c r="F346" s="109"/>
      <c r="G346" s="110"/>
      <c r="H346" s="111"/>
      <c r="I346" s="109"/>
      <c r="J346" s="110"/>
      <c r="K346" s="111"/>
    </row>
    <row r="347" spans="1:11" ht="19.5" customHeight="1" hidden="1">
      <c r="A347" s="98">
        <v>2540</v>
      </c>
      <c r="B347" s="118" t="s">
        <v>157</v>
      </c>
      <c r="C347" s="182">
        <v>4</v>
      </c>
      <c r="D347" s="183">
        <v>0</v>
      </c>
      <c r="E347" s="101" t="s">
        <v>597</v>
      </c>
      <c r="F347" s="109"/>
      <c r="G347" s="110"/>
      <c r="H347" s="111"/>
      <c r="I347" s="109"/>
      <c r="J347" s="110"/>
      <c r="K347" s="111"/>
    </row>
    <row r="348" spans="1:11" s="11" customFormat="1" ht="10.5" customHeight="1" hidden="1">
      <c r="A348" s="98"/>
      <c r="B348" s="88"/>
      <c r="C348" s="182"/>
      <c r="D348" s="183"/>
      <c r="E348" s="94" t="s">
        <v>474</v>
      </c>
      <c r="F348" s="102"/>
      <c r="G348" s="103"/>
      <c r="H348" s="104"/>
      <c r="I348" s="102"/>
      <c r="J348" s="103"/>
      <c r="K348" s="104"/>
    </row>
    <row r="349" spans="1:11" ht="17.25" customHeight="1" hidden="1">
      <c r="A349" s="98">
        <v>2541</v>
      </c>
      <c r="B349" s="120" t="s">
        <v>157</v>
      </c>
      <c r="C349" s="184">
        <v>4</v>
      </c>
      <c r="D349" s="185">
        <v>1</v>
      </c>
      <c r="E349" s="94" t="s">
        <v>597</v>
      </c>
      <c r="F349" s="109"/>
      <c r="G349" s="110"/>
      <c r="H349" s="111"/>
      <c r="I349" s="109"/>
      <c r="J349" s="110"/>
      <c r="K349" s="111"/>
    </row>
    <row r="350" spans="1:11" ht="24" hidden="1">
      <c r="A350" s="98"/>
      <c r="B350" s="106"/>
      <c r="C350" s="184"/>
      <c r="D350" s="185"/>
      <c r="E350" s="94" t="s">
        <v>491</v>
      </c>
      <c r="F350" s="109"/>
      <c r="G350" s="110"/>
      <c r="H350" s="111"/>
      <c r="I350" s="109"/>
      <c r="J350" s="110"/>
      <c r="K350" s="111"/>
    </row>
    <row r="351" spans="1:11" ht="24" hidden="1">
      <c r="A351" s="98"/>
      <c r="B351" s="106"/>
      <c r="C351" s="184"/>
      <c r="D351" s="185"/>
      <c r="E351" s="94" t="s">
        <v>82</v>
      </c>
      <c r="F351" s="109"/>
      <c r="G351" s="110"/>
      <c r="H351" s="111"/>
      <c r="I351" s="109"/>
      <c r="J351" s="110"/>
      <c r="K351" s="111"/>
    </row>
    <row r="352" spans="1:11" ht="24">
      <c r="A352" s="98"/>
      <c r="B352" s="106"/>
      <c r="C352" s="184"/>
      <c r="D352" s="185"/>
      <c r="E352" s="94" t="s">
        <v>82</v>
      </c>
      <c r="F352" s="109"/>
      <c r="G352" s="110"/>
      <c r="H352" s="111"/>
      <c r="I352" s="109"/>
      <c r="J352" s="110"/>
      <c r="K352" s="111"/>
    </row>
    <row r="353" spans="1:11" ht="32.25" customHeight="1">
      <c r="A353" s="98">
        <v>2550</v>
      </c>
      <c r="B353" s="118" t="s">
        <v>157</v>
      </c>
      <c r="C353" s="182">
        <v>5</v>
      </c>
      <c r="D353" s="183">
        <v>0</v>
      </c>
      <c r="E353" s="101" t="s">
        <v>598</v>
      </c>
      <c r="F353" s="109"/>
      <c r="G353" s="110"/>
      <c r="H353" s="111"/>
      <c r="I353" s="109"/>
      <c r="J353" s="110"/>
      <c r="K353" s="111"/>
    </row>
    <row r="354" spans="1:11" s="11" customFormat="1" ht="10.5" customHeight="1">
      <c r="A354" s="98"/>
      <c r="B354" s="88"/>
      <c r="C354" s="182"/>
      <c r="D354" s="183"/>
      <c r="E354" s="94" t="s">
        <v>474</v>
      </c>
      <c r="F354" s="102"/>
      <c r="G354" s="103"/>
      <c r="H354" s="104"/>
      <c r="I354" s="102"/>
      <c r="J354" s="103"/>
      <c r="K354" s="104"/>
    </row>
    <row r="355" spans="1:11" ht="24">
      <c r="A355" s="98">
        <v>2551</v>
      </c>
      <c r="B355" s="120" t="s">
        <v>157</v>
      </c>
      <c r="C355" s="184">
        <v>5</v>
      </c>
      <c r="D355" s="185">
        <v>1</v>
      </c>
      <c r="E355" s="94" t="s">
        <v>598</v>
      </c>
      <c r="F355" s="109"/>
      <c r="G355" s="110"/>
      <c r="H355" s="111"/>
      <c r="I355" s="109"/>
      <c r="J355" s="110"/>
      <c r="K355" s="111"/>
    </row>
    <row r="356" spans="1:11" ht="24">
      <c r="A356" s="98"/>
      <c r="B356" s="106"/>
      <c r="C356" s="184"/>
      <c r="D356" s="185"/>
      <c r="E356" s="94" t="s">
        <v>491</v>
      </c>
      <c r="F356" s="109"/>
      <c r="G356" s="110"/>
      <c r="H356" s="111"/>
      <c r="I356" s="109"/>
      <c r="J356" s="110"/>
      <c r="K356" s="111"/>
    </row>
    <row r="357" spans="1:11" ht="24">
      <c r="A357" s="98"/>
      <c r="B357" s="106"/>
      <c r="C357" s="184"/>
      <c r="D357" s="185"/>
      <c r="E357" s="94" t="s">
        <v>82</v>
      </c>
      <c r="F357" s="109"/>
      <c r="G357" s="110"/>
      <c r="H357" s="111"/>
      <c r="I357" s="109"/>
      <c r="J357" s="110"/>
      <c r="K357" s="111"/>
    </row>
    <row r="358" spans="1:11" ht="24.75" thickBot="1">
      <c r="A358" s="98"/>
      <c r="B358" s="106"/>
      <c r="C358" s="184"/>
      <c r="D358" s="185"/>
      <c r="E358" s="94" t="s">
        <v>82</v>
      </c>
      <c r="F358" s="109"/>
      <c r="G358" s="110"/>
      <c r="H358" s="111"/>
      <c r="I358" s="109"/>
      <c r="J358" s="110"/>
      <c r="K358" s="111"/>
    </row>
    <row r="359" spans="1:11" ht="26.25" thickBot="1">
      <c r="A359" s="98">
        <v>2560</v>
      </c>
      <c r="B359" s="118" t="s">
        <v>157</v>
      </c>
      <c r="C359" s="182">
        <v>6</v>
      </c>
      <c r="D359" s="183">
        <v>0</v>
      </c>
      <c r="E359" s="101" t="s">
        <v>599</v>
      </c>
      <c r="F359" s="544">
        <f>SUM(G359:H359)</f>
        <v>0</v>
      </c>
      <c r="G359" s="486">
        <f>SUM(G361)</f>
        <v>0</v>
      </c>
      <c r="H359" s="111"/>
      <c r="I359" s="544">
        <f>SUM(J359:K359)</f>
        <v>500</v>
      </c>
      <c r="J359" s="486">
        <f>SUM(J361)</f>
        <v>500</v>
      </c>
      <c r="K359" s="111"/>
    </row>
    <row r="360" spans="1:11" s="11" customFormat="1" ht="10.5" customHeight="1" thickBot="1">
      <c r="A360" s="98"/>
      <c r="B360" s="88"/>
      <c r="C360" s="182"/>
      <c r="D360" s="183"/>
      <c r="E360" s="94" t="s">
        <v>474</v>
      </c>
      <c r="F360" s="546"/>
      <c r="G360" s="534"/>
      <c r="H360" s="104"/>
      <c r="I360" s="546"/>
      <c r="J360" s="534"/>
      <c r="K360" s="104"/>
    </row>
    <row r="361" spans="1:11" ht="24.75" thickBot="1">
      <c r="A361" s="98">
        <v>2561</v>
      </c>
      <c r="B361" s="120" t="s">
        <v>157</v>
      </c>
      <c r="C361" s="184">
        <v>6</v>
      </c>
      <c r="D361" s="185">
        <v>1</v>
      </c>
      <c r="E361" s="94" t="s">
        <v>599</v>
      </c>
      <c r="F361" s="544">
        <f>SUM(G361:H361)</f>
        <v>0</v>
      </c>
      <c r="G361" s="486">
        <f>SUM(G363)</f>
        <v>0</v>
      </c>
      <c r="H361" s="111"/>
      <c r="I361" s="544">
        <f>SUM(J361:K361)</f>
        <v>500</v>
      </c>
      <c r="J361" s="486">
        <f>SUM(J363)</f>
        <v>500</v>
      </c>
      <c r="K361" s="111"/>
    </row>
    <row r="362" spans="1:11" ht="24.75" thickBot="1">
      <c r="A362" s="98"/>
      <c r="B362" s="106"/>
      <c r="C362" s="184"/>
      <c r="D362" s="185"/>
      <c r="E362" s="94" t="s">
        <v>491</v>
      </c>
      <c r="F362" s="547"/>
      <c r="G362" s="110"/>
      <c r="H362" s="111"/>
      <c r="I362" s="547"/>
      <c r="J362" s="110"/>
      <c r="K362" s="111"/>
    </row>
    <row r="363" spans="1:11" ht="16.5" thickBot="1">
      <c r="A363" s="98"/>
      <c r="B363" s="106"/>
      <c r="C363" s="184"/>
      <c r="D363" s="185"/>
      <c r="E363" s="532" t="s">
        <v>825</v>
      </c>
      <c r="F363" s="544">
        <f>SUM(G363:H363)</f>
        <v>0</v>
      </c>
      <c r="G363" s="483"/>
      <c r="H363" s="111"/>
      <c r="I363" s="544">
        <f>SUM(J363:K363)</f>
        <v>500</v>
      </c>
      <c r="J363" s="483">
        <v>500</v>
      </c>
      <c r="K363" s="111"/>
    </row>
    <row r="364" spans="1:11" ht="24.75" thickBot="1">
      <c r="A364" s="98"/>
      <c r="B364" s="106"/>
      <c r="C364" s="184"/>
      <c r="D364" s="185"/>
      <c r="E364" s="94" t="s">
        <v>82</v>
      </c>
      <c r="F364" s="547"/>
      <c r="G364" s="110"/>
      <c r="H364" s="111"/>
      <c r="I364" s="547"/>
      <c r="J364" s="110"/>
      <c r="K364" s="111"/>
    </row>
    <row r="365" spans="1:11" s="58" customFormat="1" ht="64.5" customHeight="1" thickBot="1">
      <c r="A365" s="114">
        <v>2600</v>
      </c>
      <c r="B365" s="118" t="s">
        <v>158</v>
      </c>
      <c r="C365" s="182">
        <v>0</v>
      </c>
      <c r="D365" s="183">
        <v>0</v>
      </c>
      <c r="E365" s="119" t="s">
        <v>87</v>
      </c>
      <c r="F365" s="544">
        <f>SUM(G365:H365)</f>
        <v>0</v>
      </c>
      <c r="G365" s="485">
        <f>SUM(G385)</f>
        <v>0</v>
      </c>
      <c r="H365" s="543">
        <f>SUM(H379)</f>
        <v>0</v>
      </c>
      <c r="I365" s="544">
        <f>SUM(J365:K365)</f>
        <v>2000</v>
      </c>
      <c r="J365" s="485">
        <f>SUM(J385)</f>
        <v>1400</v>
      </c>
      <c r="K365" s="543">
        <f>SUM(K379)</f>
        <v>600</v>
      </c>
    </row>
    <row r="366" spans="1:11" ht="15.75" customHeight="1">
      <c r="A366" s="93"/>
      <c r="B366" s="88"/>
      <c r="C366" s="180"/>
      <c r="D366" s="181"/>
      <c r="E366" s="94" t="s">
        <v>472</v>
      </c>
      <c r="F366" s="95"/>
      <c r="G366" s="96"/>
      <c r="H366" s="97"/>
      <c r="I366" s="95"/>
      <c r="J366" s="96"/>
      <c r="K366" s="97"/>
    </row>
    <row r="367" spans="1:11" ht="15.75">
      <c r="A367" s="98">
        <v>2610</v>
      </c>
      <c r="B367" s="118" t="s">
        <v>158</v>
      </c>
      <c r="C367" s="182">
        <v>1</v>
      </c>
      <c r="D367" s="183">
        <v>0</v>
      </c>
      <c r="E367" s="101" t="s">
        <v>600</v>
      </c>
      <c r="F367" s="109"/>
      <c r="G367" s="110"/>
      <c r="H367" s="111"/>
      <c r="I367" s="109"/>
      <c r="J367" s="110"/>
      <c r="K367" s="111"/>
    </row>
    <row r="368" spans="1:11" s="11" customFormat="1" ht="13.5" customHeight="1">
      <c r="A368" s="98"/>
      <c r="B368" s="88"/>
      <c r="C368" s="182"/>
      <c r="D368" s="183"/>
      <c r="E368" s="94" t="s">
        <v>474</v>
      </c>
      <c r="F368" s="102"/>
      <c r="G368" s="103"/>
      <c r="H368" s="104"/>
      <c r="I368" s="102"/>
      <c r="J368" s="103"/>
      <c r="K368" s="104"/>
    </row>
    <row r="369" spans="1:11" ht="15.75">
      <c r="A369" s="98">
        <v>2611</v>
      </c>
      <c r="B369" s="120" t="s">
        <v>158</v>
      </c>
      <c r="C369" s="184">
        <v>1</v>
      </c>
      <c r="D369" s="185">
        <v>1</v>
      </c>
      <c r="E369" s="94" t="s">
        <v>601</v>
      </c>
      <c r="F369" s="109"/>
      <c r="G369" s="110"/>
      <c r="H369" s="111"/>
      <c r="I369" s="109"/>
      <c r="J369" s="110"/>
      <c r="K369" s="111"/>
    </row>
    <row r="370" spans="1:11" ht="24">
      <c r="A370" s="98"/>
      <c r="B370" s="106"/>
      <c r="C370" s="184"/>
      <c r="D370" s="185"/>
      <c r="E370" s="94" t="s">
        <v>491</v>
      </c>
      <c r="F370" s="109"/>
      <c r="G370" s="110"/>
      <c r="H370" s="111"/>
      <c r="I370" s="109"/>
      <c r="J370" s="110"/>
      <c r="K370" s="111"/>
    </row>
    <row r="371" spans="1:11" ht="24">
      <c r="A371" s="98"/>
      <c r="B371" s="106"/>
      <c r="C371" s="184"/>
      <c r="D371" s="185"/>
      <c r="E371" s="94" t="s">
        <v>82</v>
      </c>
      <c r="F371" s="109"/>
      <c r="G371" s="110"/>
      <c r="H371" s="111"/>
      <c r="I371" s="109"/>
      <c r="J371" s="110"/>
      <c r="K371" s="111"/>
    </row>
    <row r="372" spans="1:11" ht="24">
      <c r="A372" s="98"/>
      <c r="B372" s="106"/>
      <c r="C372" s="184"/>
      <c r="D372" s="185"/>
      <c r="E372" s="94" t="s">
        <v>82</v>
      </c>
      <c r="F372" s="109"/>
      <c r="G372" s="110"/>
      <c r="H372" s="111"/>
      <c r="I372" s="109"/>
      <c r="J372" s="110"/>
      <c r="K372" s="111"/>
    </row>
    <row r="373" spans="1:11" ht="15.75">
      <c r="A373" s="98">
        <v>2620</v>
      </c>
      <c r="B373" s="118" t="s">
        <v>158</v>
      </c>
      <c r="C373" s="182">
        <v>2</v>
      </c>
      <c r="D373" s="183">
        <v>0</v>
      </c>
      <c r="E373" s="101" t="s">
        <v>602</v>
      </c>
      <c r="F373" s="109"/>
      <c r="G373" s="110"/>
      <c r="H373" s="111"/>
      <c r="I373" s="109"/>
      <c r="J373" s="110"/>
      <c r="K373" s="111"/>
    </row>
    <row r="374" spans="1:11" s="11" customFormat="1" ht="10.5" customHeight="1">
      <c r="A374" s="98"/>
      <c r="B374" s="88"/>
      <c r="C374" s="182"/>
      <c r="D374" s="183"/>
      <c r="E374" s="94" t="s">
        <v>474</v>
      </c>
      <c r="F374" s="102"/>
      <c r="G374" s="103"/>
      <c r="H374" s="104"/>
      <c r="I374" s="102"/>
      <c r="J374" s="103"/>
      <c r="K374" s="104"/>
    </row>
    <row r="375" spans="1:11" ht="15.75">
      <c r="A375" s="98">
        <v>2621</v>
      </c>
      <c r="B375" s="120" t="s">
        <v>158</v>
      </c>
      <c r="C375" s="184">
        <v>2</v>
      </c>
      <c r="D375" s="185">
        <v>1</v>
      </c>
      <c r="E375" s="94" t="s">
        <v>602</v>
      </c>
      <c r="F375" s="109"/>
      <c r="G375" s="110"/>
      <c r="H375" s="111"/>
      <c r="I375" s="109"/>
      <c r="J375" s="110"/>
      <c r="K375" s="111"/>
    </row>
    <row r="376" spans="1:11" ht="24">
      <c r="A376" s="98"/>
      <c r="B376" s="106"/>
      <c r="C376" s="184"/>
      <c r="D376" s="185"/>
      <c r="E376" s="94" t="s">
        <v>491</v>
      </c>
      <c r="F376" s="109"/>
      <c r="G376" s="110"/>
      <c r="H376" s="111"/>
      <c r="I376" s="109"/>
      <c r="J376" s="110"/>
      <c r="K376" s="111"/>
    </row>
    <row r="377" spans="1:11" ht="24">
      <c r="A377" s="98"/>
      <c r="B377" s="106"/>
      <c r="C377" s="184"/>
      <c r="D377" s="185"/>
      <c r="E377" s="94" t="s">
        <v>82</v>
      </c>
      <c r="F377" s="109"/>
      <c r="G377" s="110"/>
      <c r="H377" s="111"/>
      <c r="I377" s="109"/>
      <c r="J377" s="110"/>
      <c r="K377" s="111"/>
    </row>
    <row r="378" spans="1:11" ht="24.75" thickBot="1">
      <c r="A378" s="98"/>
      <c r="B378" s="106"/>
      <c r="C378" s="184"/>
      <c r="D378" s="185"/>
      <c r="E378" s="94" t="s">
        <v>82</v>
      </c>
      <c r="F378" s="109"/>
      <c r="G378" s="110"/>
      <c r="H378" s="111"/>
      <c r="I378" s="109"/>
      <c r="J378" s="110"/>
      <c r="K378" s="111"/>
    </row>
    <row r="379" spans="1:11" ht="16.5" thickBot="1">
      <c r="A379" s="98">
        <v>2630</v>
      </c>
      <c r="B379" s="118" t="s">
        <v>158</v>
      </c>
      <c r="C379" s="182">
        <v>3</v>
      </c>
      <c r="D379" s="183">
        <v>0</v>
      </c>
      <c r="E379" s="101" t="s">
        <v>603</v>
      </c>
      <c r="F379" s="544">
        <f>SUM(G379:H379)</f>
        <v>0</v>
      </c>
      <c r="G379" s="545"/>
      <c r="H379" s="496">
        <f>SUM(H381)</f>
        <v>0</v>
      </c>
      <c r="I379" s="544">
        <f>SUM(J379:K379)</f>
        <v>600</v>
      </c>
      <c r="J379" s="545"/>
      <c r="K379" s="496">
        <f>SUM(K381)</f>
        <v>600</v>
      </c>
    </row>
    <row r="380" spans="1:11" s="11" customFormat="1" ht="10.5" customHeight="1" thickBot="1">
      <c r="A380" s="98"/>
      <c r="B380" s="88"/>
      <c r="C380" s="182"/>
      <c r="D380" s="183"/>
      <c r="E380" s="94" t="s">
        <v>474</v>
      </c>
      <c r="F380" s="546"/>
      <c r="G380" s="534"/>
      <c r="H380" s="542"/>
      <c r="I380" s="546"/>
      <c r="J380" s="534"/>
      <c r="K380" s="542"/>
    </row>
    <row r="381" spans="1:11" ht="16.5" thickBot="1">
      <c r="A381" s="98">
        <v>2631</v>
      </c>
      <c r="B381" s="120" t="s">
        <v>158</v>
      </c>
      <c r="C381" s="184">
        <v>3</v>
      </c>
      <c r="D381" s="185">
        <v>1</v>
      </c>
      <c r="E381" s="94" t="s">
        <v>604</v>
      </c>
      <c r="F381" s="544">
        <f>SUM(G381:H381)</f>
        <v>0</v>
      </c>
      <c r="G381" s="545"/>
      <c r="H381" s="496">
        <f>SUM(H383:H384)</f>
        <v>0</v>
      </c>
      <c r="I381" s="544">
        <f>SUM(J381:K381)</f>
        <v>600</v>
      </c>
      <c r="J381" s="545"/>
      <c r="K381" s="496">
        <f>SUM(K383:K384)</f>
        <v>600</v>
      </c>
    </row>
    <row r="382" spans="1:11" ht="24.75" thickBot="1">
      <c r="A382" s="98"/>
      <c r="B382" s="106"/>
      <c r="C382" s="184"/>
      <c r="D382" s="185"/>
      <c r="E382" s="94" t="s">
        <v>491</v>
      </c>
      <c r="F382" s="547"/>
      <c r="G382" s="110"/>
      <c r="H382" s="111"/>
      <c r="I382" s="547"/>
      <c r="J382" s="110"/>
      <c r="K382" s="111"/>
    </row>
    <row r="383" spans="1:11" ht="16.5" thickBot="1">
      <c r="A383" s="98"/>
      <c r="B383" s="106"/>
      <c r="C383" s="184"/>
      <c r="D383" s="185"/>
      <c r="E383" s="94" t="s">
        <v>826</v>
      </c>
      <c r="F383" s="544">
        <f>SUM(G383:H383)</f>
        <v>0</v>
      </c>
      <c r="G383" s="110"/>
      <c r="H383" s="495"/>
      <c r="I383" s="544">
        <f>SUM(J383:K383)</f>
        <v>500</v>
      </c>
      <c r="J383" s="110"/>
      <c r="K383" s="495">
        <v>500</v>
      </c>
    </row>
    <row r="384" spans="1:11" ht="16.5" thickBot="1">
      <c r="A384" s="98"/>
      <c r="B384" s="106"/>
      <c r="C384" s="184"/>
      <c r="D384" s="185"/>
      <c r="E384" s="94" t="s">
        <v>827</v>
      </c>
      <c r="F384" s="544">
        <f>SUM(G384:H384)</f>
        <v>0</v>
      </c>
      <c r="G384" s="110"/>
      <c r="H384" s="495"/>
      <c r="I384" s="544">
        <f>SUM(J384:K384)</f>
        <v>100</v>
      </c>
      <c r="J384" s="110"/>
      <c r="K384" s="495">
        <v>100</v>
      </c>
    </row>
    <row r="385" spans="1:11" ht="16.5" thickBot="1">
      <c r="A385" s="98">
        <v>2640</v>
      </c>
      <c r="B385" s="118" t="s">
        <v>158</v>
      </c>
      <c r="C385" s="182">
        <v>4</v>
      </c>
      <c r="D385" s="183">
        <v>0</v>
      </c>
      <c r="E385" s="101" t="s">
        <v>605</v>
      </c>
      <c r="F385" s="544">
        <f>SUM(G385:H385)</f>
        <v>0</v>
      </c>
      <c r="G385" s="486">
        <f>SUM(G387)</f>
        <v>0</v>
      </c>
      <c r="H385" s="111"/>
      <c r="I385" s="544">
        <f>SUM(J385:K385)</f>
        <v>1400</v>
      </c>
      <c r="J385" s="486">
        <f>SUM(J387)</f>
        <v>1400</v>
      </c>
      <c r="K385" s="111"/>
    </row>
    <row r="386" spans="1:11" s="11" customFormat="1" ht="10.5" customHeight="1" thickBot="1">
      <c r="A386" s="98"/>
      <c r="B386" s="88"/>
      <c r="C386" s="182"/>
      <c r="D386" s="183"/>
      <c r="E386" s="94" t="s">
        <v>474</v>
      </c>
      <c r="F386" s="546"/>
      <c r="G386" s="534"/>
      <c r="H386" s="104"/>
      <c r="I386" s="546"/>
      <c r="J386" s="534"/>
      <c r="K386" s="104"/>
    </row>
    <row r="387" spans="1:11" ht="16.5" thickBot="1">
      <c r="A387" s="98">
        <v>2641</v>
      </c>
      <c r="B387" s="120" t="s">
        <v>158</v>
      </c>
      <c r="C387" s="184">
        <v>4</v>
      </c>
      <c r="D387" s="185">
        <v>1</v>
      </c>
      <c r="E387" s="94" t="s">
        <v>606</v>
      </c>
      <c r="F387" s="544">
        <f>SUM(G387:H387)</f>
        <v>0</v>
      </c>
      <c r="G387" s="486">
        <f>SUM(G389:G390)</f>
        <v>0</v>
      </c>
      <c r="H387" s="111"/>
      <c r="I387" s="544">
        <f>SUM(J387:K387)</f>
        <v>1400</v>
      </c>
      <c r="J387" s="486">
        <f>SUM(J389:J390)</f>
        <v>1400</v>
      </c>
      <c r="K387" s="111"/>
    </row>
    <row r="388" spans="1:11" ht="24.75" thickBot="1">
      <c r="A388" s="98"/>
      <c r="B388" s="106"/>
      <c r="C388" s="184"/>
      <c r="D388" s="185"/>
      <c r="E388" s="94" t="s">
        <v>491</v>
      </c>
      <c r="F388" s="547"/>
      <c r="G388" s="110"/>
      <c r="H388" s="111"/>
      <c r="I388" s="547"/>
      <c r="J388" s="110"/>
      <c r="K388" s="111"/>
    </row>
    <row r="389" spans="1:11" ht="16.5" thickBot="1">
      <c r="A389" s="98"/>
      <c r="B389" s="106"/>
      <c r="C389" s="184"/>
      <c r="D389" s="185"/>
      <c r="E389" s="536" t="s">
        <v>800</v>
      </c>
      <c r="F389" s="544">
        <f>SUM(G389:H389)</f>
        <v>0</v>
      </c>
      <c r="G389" s="483"/>
      <c r="H389" s="111"/>
      <c r="I389" s="544">
        <f>SUM(J389:K389)</f>
        <v>700</v>
      </c>
      <c r="J389" s="483">
        <v>700</v>
      </c>
      <c r="K389" s="111"/>
    </row>
    <row r="390" spans="1:11" ht="16.5" thickBot="1">
      <c r="A390" s="98"/>
      <c r="B390" s="106"/>
      <c r="C390" s="184"/>
      <c r="D390" s="185"/>
      <c r="E390" s="535" t="s">
        <v>828</v>
      </c>
      <c r="F390" s="544">
        <f>SUM(G390:H390)</f>
        <v>0</v>
      </c>
      <c r="G390" s="483"/>
      <c r="H390" s="111"/>
      <c r="I390" s="544">
        <f>SUM(J390:K390)</f>
        <v>700</v>
      </c>
      <c r="J390" s="483">
        <v>700</v>
      </c>
      <c r="K390" s="111"/>
    </row>
    <row r="391" spans="1:11" ht="24">
      <c r="A391" s="98"/>
      <c r="B391" s="106"/>
      <c r="C391" s="184"/>
      <c r="D391" s="185"/>
      <c r="E391" s="94" t="s">
        <v>82</v>
      </c>
      <c r="F391" s="109"/>
      <c r="G391" s="110"/>
      <c r="H391" s="111"/>
      <c r="I391" s="109"/>
      <c r="J391" s="110"/>
      <c r="K391" s="111"/>
    </row>
    <row r="392" spans="1:11" ht="38.25">
      <c r="A392" s="98">
        <v>2650</v>
      </c>
      <c r="B392" s="118" t="s">
        <v>158</v>
      </c>
      <c r="C392" s="182">
        <v>5</v>
      </c>
      <c r="D392" s="183">
        <v>0</v>
      </c>
      <c r="E392" s="101" t="s">
        <v>607</v>
      </c>
      <c r="F392" s="109"/>
      <c r="G392" s="110"/>
      <c r="H392" s="111"/>
      <c r="I392" s="109"/>
      <c r="J392" s="110"/>
      <c r="K392" s="111"/>
    </row>
    <row r="393" spans="1:11" s="11" customFormat="1" ht="10.5" customHeight="1" hidden="1">
      <c r="A393" s="98"/>
      <c r="B393" s="88"/>
      <c r="C393" s="182"/>
      <c r="D393" s="183"/>
      <c r="E393" s="94" t="s">
        <v>474</v>
      </c>
      <c r="F393" s="102"/>
      <c r="G393" s="103"/>
      <c r="H393" s="104"/>
      <c r="I393" s="102"/>
      <c r="J393" s="103"/>
      <c r="K393" s="104"/>
    </row>
    <row r="394" spans="1:11" ht="44.25" customHeight="1" hidden="1">
      <c r="A394" s="98">
        <v>2651</v>
      </c>
      <c r="B394" s="120" t="s">
        <v>158</v>
      </c>
      <c r="C394" s="184">
        <v>5</v>
      </c>
      <c r="D394" s="185">
        <v>1</v>
      </c>
      <c r="E394" s="94" t="s">
        <v>607</v>
      </c>
      <c r="F394" s="109"/>
      <c r="G394" s="110"/>
      <c r="H394" s="111"/>
      <c r="I394" s="109"/>
      <c r="J394" s="110"/>
      <c r="K394" s="111"/>
    </row>
    <row r="395" spans="1:11" ht="24" hidden="1">
      <c r="A395" s="98"/>
      <c r="B395" s="106"/>
      <c r="C395" s="184"/>
      <c r="D395" s="185"/>
      <c r="E395" s="94" t="s">
        <v>491</v>
      </c>
      <c r="F395" s="109"/>
      <c r="G395" s="110"/>
      <c r="H395" s="111"/>
      <c r="I395" s="109"/>
      <c r="J395" s="110"/>
      <c r="K395" s="111"/>
    </row>
    <row r="396" spans="1:11" ht="24" hidden="1">
      <c r="A396" s="98"/>
      <c r="B396" s="106"/>
      <c r="C396" s="184"/>
      <c r="D396" s="185"/>
      <c r="E396" s="94" t="s">
        <v>82</v>
      </c>
      <c r="F396" s="109"/>
      <c r="G396" s="110"/>
      <c r="H396" s="111"/>
      <c r="I396" s="109"/>
      <c r="J396" s="110"/>
      <c r="K396" s="111"/>
    </row>
    <row r="397" spans="1:11" ht="24" hidden="1">
      <c r="A397" s="98"/>
      <c r="B397" s="106"/>
      <c r="C397" s="184"/>
      <c r="D397" s="185"/>
      <c r="E397" s="94" t="s">
        <v>82</v>
      </c>
      <c r="F397" s="109"/>
      <c r="G397" s="110"/>
      <c r="H397" s="111"/>
      <c r="I397" s="109"/>
      <c r="J397" s="110"/>
      <c r="K397" s="111"/>
    </row>
    <row r="398" spans="1:11" ht="25.5" hidden="1">
      <c r="A398" s="98">
        <v>2660</v>
      </c>
      <c r="B398" s="118" t="s">
        <v>158</v>
      </c>
      <c r="C398" s="182">
        <v>6</v>
      </c>
      <c r="D398" s="183">
        <v>0</v>
      </c>
      <c r="E398" s="101" t="s">
        <v>608</v>
      </c>
      <c r="F398" s="109"/>
      <c r="G398" s="110"/>
      <c r="H398" s="111"/>
      <c r="I398" s="109"/>
      <c r="J398" s="110"/>
      <c r="K398" s="111"/>
    </row>
    <row r="399" spans="1:11" s="11" customFormat="1" ht="10.5" customHeight="1" hidden="1">
      <c r="A399" s="98"/>
      <c r="B399" s="88"/>
      <c r="C399" s="182"/>
      <c r="D399" s="183"/>
      <c r="E399" s="94" t="s">
        <v>474</v>
      </c>
      <c r="F399" s="102"/>
      <c r="G399" s="103"/>
      <c r="H399" s="104"/>
      <c r="I399" s="102"/>
      <c r="J399" s="103"/>
      <c r="K399" s="104"/>
    </row>
    <row r="400" spans="1:11" ht="31.5" customHeight="1">
      <c r="A400" s="98">
        <v>2661</v>
      </c>
      <c r="B400" s="120" t="s">
        <v>158</v>
      </c>
      <c r="C400" s="184">
        <v>6</v>
      </c>
      <c r="D400" s="185">
        <v>1</v>
      </c>
      <c r="E400" s="94" t="s">
        <v>608</v>
      </c>
      <c r="F400" s="109"/>
      <c r="G400" s="110"/>
      <c r="H400" s="111"/>
      <c r="I400" s="109"/>
      <c r="J400" s="110"/>
      <c r="K400" s="111"/>
    </row>
    <row r="401" spans="1:11" ht="24">
      <c r="A401" s="98"/>
      <c r="B401" s="106"/>
      <c r="C401" s="184"/>
      <c r="D401" s="185"/>
      <c r="E401" s="94" t="s">
        <v>491</v>
      </c>
      <c r="F401" s="109"/>
      <c r="G401" s="110"/>
      <c r="H401" s="111"/>
      <c r="I401" s="109"/>
      <c r="J401" s="110"/>
      <c r="K401" s="111"/>
    </row>
    <row r="402" spans="1:11" ht="24">
      <c r="A402" s="98"/>
      <c r="B402" s="106"/>
      <c r="C402" s="184"/>
      <c r="D402" s="185"/>
      <c r="E402" s="94" t="s">
        <v>82</v>
      </c>
      <c r="F402" s="109"/>
      <c r="G402" s="110"/>
      <c r="H402" s="111"/>
      <c r="I402" s="109"/>
      <c r="J402" s="110"/>
      <c r="K402" s="111"/>
    </row>
    <row r="403" spans="1:11" ht="24.75" thickBot="1">
      <c r="A403" s="98"/>
      <c r="B403" s="106"/>
      <c r="C403" s="184"/>
      <c r="D403" s="185"/>
      <c r="E403" s="94" t="s">
        <v>82</v>
      </c>
      <c r="F403" s="109"/>
      <c r="G403" s="110"/>
      <c r="H403" s="111"/>
      <c r="I403" s="109"/>
      <c r="J403" s="110"/>
      <c r="K403" s="111"/>
    </row>
    <row r="404" spans="1:11" s="58" customFormat="1" ht="36" customHeight="1" thickBot="1">
      <c r="A404" s="114">
        <v>2700</v>
      </c>
      <c r="B404" s="118" t="s">
        <v>159</v>
      </c>
      <c r="C404" s="182">
        <v>0</v>
      </c>
      <c r="D404" s="183">
        <v>0</v>
      </c>
      <c r="E404" s="119" t="s">
        <v>88</v>
      </c>
      <c r="F404" s="544">
        <f>SUM(G404:H404)</f>
        <v>0</v>
      </c>
      <c r="G404" s="485">
        <f>SUM(G420)</f>
        <v>0</v>
      </c>
      <c r="H404" s="117"/>
      <c r="I404" s="544">
        <f>SUM(J404:K404)</f>
        <v>200</v>
      </c>
      <c r="J404" s="485">
        <f>SUM(J420)</f>
        <v>200</v>
      </c>
      <c r="K404" s="117"/>
    </row>
    <row r="405" spans="1:11" ht="11.25" customHeight="1">
      <c r="A405" s="93"/>
      <c r="B405" s="88"/>
      <c r="C405" s="180"/>
      <c r="D405" s="181"/>
      <c r="E405" s="94" t="s">
        <v>472</v>
      </c>
      <c r="F405" s="95"/>
      <c r="G405" s="96"/>
      <c r="H405" s="97"/>
      <c r="I405" s="95"/>
      <c r="J405" s="96"/>
      <c r="K405" s="97"/>
    </row>
    <row r="406" spans="1:11" ht="15.75">
      <c r="A406" s="98">
        <v>2710</v>
      </c>
      <c r="B406" s="118" t="s">
        <v>159</v>
      </c>
      <c r="C406" s="182">
        <v>1</v>
      </c>
      <c r="D406" s="183">
        <v>0</v>
      </c>
      <c r="E406" s="101" t="s">
        <v>610</v>
      </c>
      <c r="F406" s="109"/>
      <c r="G406" s="110"/>
      <c r="H406" s="111"/>
      <c r="I406" s="109"/>
      <c r="J406" s="110"/>
      <c r="K406" s="111"/>
    </row>
    <row r="407" spans="1:11" s="11" customFormat="1" ht="10.5" customHeight="1">
      <c r="A407" s="98"/>
      <c r="B407" s="88"/>
      <c r="C407" s="182"/>
      <c r="D407" s="183"/>
      <c r="E407" s="94" t="s">
        <v>474</v>
      </c>
      <c r="F407" s="102"/>
      <c r="G407" s="103"/>
      <c r="H407" s="104"/>
      <c r="I407" s="102"/>
      <c r="J407" s="103"/>
      <c r="K407" s="104"/>
    </row>
    <row r="408" spans="1:11" ht="15.75">
      <c r="A408" s="98">
        <v>2711</v>
      </c>
      <c r="B408" s="120" t="s">
        <v>159</v>
      </c>
      <c r="C408" s="184">
        <v>1</v>
      </c>
      <c r="D408" s="185">
        <v>1</v>
      </c>
      <c r="E408" s="94" t="s">
        <v>611</v>
      </c>
      <c r="F408" s="109"/>
      <c r="G408" s="110"/>
      <c r="H408" s="111"/>
      <c r="I408" s="109"/>
      <c r="J408" s="110"/>
      <c r="K408" s="111"/>
    </row>
    <row r="409" spans="1:11" ht="24">
      <c r="A409" s="98"/>
      <c r="B409" s="106"/>
      <c r="C409" s="184"/>
      <c r="D409" s="185"/>
      <c r="E409" s="94" t="s">
        <v>491</v>
      </c>
      <c r="F409" s="109"/>
      <c r="G409" s="110"/>
      <c r="H409" s="111"/>
      <c r="I409" s="109"/>
      <c r="J409" s="110"/>
      <c r="K409" s="111"/>
    </row>
    <row r="410" spans="1:11" ht="24">
      <c r="A410" s="98"/>
      <c r="B410" s="106"/>
      <c r="C410" s="184"/>
      <c r="D410" s="185"/>
      <c r="E410" s="94" t="s">
        <v>82</v>
      </c>
      <c r="F410" s="109"/>
      <c r="G410" s="110"/>
      <c r="H410" s="111"/>
      <c r="I410" s="109"/>
      <c r="J410" s="110"/>
      <c r="K410" s="111"/>
    </row>
    <row r="411" spans="1:11" ht="24">
      <c r="A411" s="98"/>
      <c r="B411" s="106"/>
      <c r="C411" s="184"/>
      <c r="D411" s="185"/>
      <c r="E411" s="94" t="s">
        <v>82</v>
      </c>
      <c r="F411" s="109"/>
      <c r="G411" s="110"/>
      <c r="H411" s="111"/>
      <c r="I411" s="109"/>
      <c r="J411" s="110"/>
      <c r="K411" s="111"/>
    </row>
    <row r="412" spans="1:11" ht="15.75">
      <c r="A412" s="98">
        <v>2712</v>
      </c>
      <c r="B412" s="120" t="s">
        <v>159</v>
      </c>
      <c r="C412" s="184">
        <v>1</v>
      </c>
      <c r="D412" s="185">
        <v>2</v>
      </c>
      <c r="E412" s="94" t="s">
        <v>612</v>
      </c>
      <c r="F412" s="109"/>
      <c r="G412" s="110"/>
      <c r="H412" s="111"/>
      <c r="I412" s="109"/>
      <c r="J412" s="110"/>
      <c r="K412" s="111"/>
    </row>
    <row r="413" spans="1:11" ht="24">
      <c r="A413" s="98"/>
      <c r="B413" s="106"/>
      <c r="C413" s="184"/>
      <c r="D413" s="185"/>
      <c r="E413" s="94" t="s">
        <v>491</v>
      </c>
      <c r="F413" s="109"/>
      <c r="G413" s="110"/>
      <c r="H413" s="111"/>
      <c r="I413" s="109"/>
      <c r="J413" s="110"/>
      <c r="K413" s="111"/>
    </row>
    <row r="414" spans="1:11" ht="24">
      <c r="A414" s="98"/>
      <c r="B414" s="106"/>
      <c r="C414" s="184"/>
      <c r="D414" s="185"/>
      <c r="E414" s="94" t="s">
        <v>82</v>
      </c>
      <c r="F414" s="109"/>
      <c r="G414" s="110"/>
      <c r="H414" s="111"/>
      <c r="I414" s="109"/>
      <c r="J414" s="110"/>
      <c r="K414" s="111"/>
    </row>
    <row r="415" spans="1:11" ht="24">
      <c r="A415" s="98"/>
      <c r="B415" s="106"/>
      <c r="C415" s="184"/>
      <c r="D415" s="185"/>
      <c r="E415" s="94" t="s">
        <v>82</v>
      </c>
      <c r="F415" s="109"/>
      <c r="G415" s="110"/>
      <c r="H415" s="111"/>
      <c r="I415" s="109"/>
      <c r="J415" s="110"/>
      <c r="K415" s="111"/>
    </row>
    <row r="416" spans="1:11" ht="15.75">
      <c r="A416" s="98">
        <v>2713</v>
      </c>
      <c r="B416" s="120" t="s">
        <v>159</v>
      </c>
      <c r="C416" s="184">
        <v>1</v>
      </c>
      <c r="D416" s="185">
        <v>3</v>
      </c>
      <c r="E416" s="94" t="s">
        <v>613</v>
      </c>
      <c r="F416" s="109"/>
      <c r="G416" s="110"/>
      <c r="H416" s="111"/>
      <c r="I416" s="109"/>
      <c r="J416" s="110"/>
      <c r="K416" s="111"/>
    </row>
    <row r="417" spans="1:11" ht="24">
      <c r="A417" s="98"/>
      <c r="B417" s="106"/>
      <c r="C417" s="184"/>
      <c r="D417" s="185"/>
      <c r="E417" s="94" t="s">
        <v>491</v>
      </c>
      <c r="F417" s="109"/>
      <c r="G417" s="110"/>
      <c r="H417" s="111"/>
      <c r="I417" s="109"/>
      <c r="J417" s="110"/>
      <c r="K417" s="111"/>
    </row>
    <row r="418" spans="1:11" ht="24">
      <c r="A418" s="98"/>
      <c r="B418" s="106"/>
      <c r="C418" s="184"/>
      <c r="D418" s="185"/>
      <c r="E418" s="94" t="s">
        <v>82</v>
      </c>
      <c r="F418" s="109"/>
      <c r="G418" s="110"/>
      <c r="H418" s="111"/>
      <c r="I418" s="109"/>
      <c r="J418" s="110"/>
      <c r="K418" s="111"/>
    </row>
    <row r="419" spans="1:11" ht="24.75" thickBot="1">
      <c r="A419" s="98"/>
      <c r="B419" s="106"/>
      <c r="C419" s="184"/>
      <c r="D419" s="185"/>
      <c r="E419" s="94" t="s">
        <v>82</v>
      </c>
      <c r="F419" s="109"/>
      <c r="G419" s="110"/>
      <c r="H419" s="111"/>
      <c r="I419" s="109"/>
      <c r="J419" s="110"/>
      <c r="K419" s="111"/>
    </row>
    <row r="420" spans="1:11" ht="16.5" thickBot="1">
      <c r="A420" s="98">
        <v>2720</v>
      </c>
      <c r="B420" s="118" t="s">
        <v>159</v>
      </c>
      <c r="C420" s="182">
        <v>2</v>
      </c>
      <c r="D420" s="183">
        <v>0</v>
      </c>
      <c r="E420" s="101" t="s">
        <v>614</v>
      </c>
      <c r="F420" s="544">
        <f>SUM(G420:H420)</f>
        <v>0</v>
      </c>
      <c r="G420" s="486">
        <f>SUM(G422)</f>
        <v>0</v>
      </c>
      <c r="H420" s="111"/>
      <c r="I420" s="544">
        <f>SUM(J420:K420)</f>
        <v>200</v>
      </c>
      <c r="J420" s="486">
        <f>SUM(J422)</f>
        <v>200</v>
      </c>
      <c r="K420" s="111"/>
    </row>
    <row r="421" spans="1:11" s="11" customFormat="1" ht="10.5" customHeight="1" thickBot="1">
      <c r="A421" s="98"/>
      <c r="B421" s="88"/>
      <c r="C421" s="182"/>
      <c r="D421" s="183"/>
      <c r="E421" s="94" t="s">
        <v>474</v>
      </c>
      <c r="F421" s="546"/>
      <c r="G421" s="534"/>
      <c r="H421" s="104"/>
      <c r="I421" s="546"/>
      <c r="J421" s="534"/>
      <c r="K421" s="104"/>
    </row>
    <row r="422" spans="1:11" ht="16.5" thickBot="1">
      <c r="A422" s="98">
        <v>2721</v>
      </c>
      <c r="B422" s="120" t="s">
        <v>159</v>
      </c>
      <c r="C422" s="184">
        <v>2</v>
      </c>
      <c r="D422" s="185">
        <v>1</v>
      </c>
      <c r="E422" s="94" t="s">
        <v>615</v>
      </c>
      <c r="F422" s="544">
        <f>SUM(G422:H422)</f>
        <v>0</v>
      </c>
      <c r="G422" s="486">
        <f>SUM(G424)</f>
        <v>0</v>
      </c>
      <c r="H422" s="111"/>
      <c r="I422" s="544">
        <f>SUM(J422:K422)</f>
        <v>200</v>
      </c>
      <c r="J422" s="486">
        <f>SUM(J424)</f>
        <v>200</v>
      </c>
      <c r="K422" s="111"/>
    </row>
    <row r="423" spans="1:11" ht="24.75" thickBot="1">
      <c r="A423" s="98"/>
      <c r="B423" s="106"/>
      <c r="C423" s="184"/>
      <c r="D423" s="185"/>
      <c r="E423" s="94" t="s">
        <v>491</v>
      </c>
      <c r="F423" s="547"/>
      <c r="G423" s="110"/>
      <c r="H423" s="111"/>
      <c r="I423" s="547"/>
      <c r="J423" s="110"/>
      <c r="K423" s="111"/>
    </row>
    <row r="424" spans="1:11" ht="16.5" thickBot="1">
      <c r="A424" s="98"/>
      <c r="B424" s="106"/>
      <c r="C424" s="184"/>
      <c r="D424" s="185"/>
      <c r="E424" s="533" t="s">
        <v>829</v>
      </c>
      <c r="F424" s="544">
        <f>SUM(G424:H424)</f>
        <v>0</v>
      </c>
      <c r="G424" s="483"/>
      <c r="H424" s="111"/>
      <c r="I424" s="544">
        <f>SUM(J424:K424)</f>
        <v>200</v>
      </c>
      <c r="J424" s="483">
        <v>200</v>
      </c>
      <c r="K424" s="111"/>
    </row>
    <row r="425" spans="1:11" ht="24">
      <c r="A425" s="98"/>
      <c r="B425" s="106"/>
      <c r="C425" s="184"/>
      <c r="D425" s="185"/>
      <c r="E425" s="94" t="s">
        <v>82</v>
      </c>
      <c r="F425" s="109"/>
      <c r="G425" s="110"/>
      <c r="H425" s="111"/>
      <c r="I425" s="109"/>
      <c r="J425" s="110"/>
      <c r="K425" s="111"/>
    </row>
    <row r="426" spans="1:11" ht="19.5" customHeight="1">
      <c r="A426" s="98">
        <v>2722</v>
      </c>
      <c r="B426" s="120" t="s">
        <v>159</v>
      </c>
      <c r="C426" s="184">
        <v>2</v>
      </c>
      <c r="D426" s="185">
        <v>2</v>
      </c>
      <c r="E426" s="94" t="s">
        <v>616</v>
      </c>
      <c r="F426" s="109"/>
      <c r="G426" s="110"/>
      <c r="H426" s="111"/>
      <c r="I426" s="109"/>
      <c r="J426" s="110"/>
      <c r="K426" s="111"/>
    </row>
    <row r="427" spans="1:11" ht="24" hidden="1">
      <c r="A427" s="98"/>
      <c r="B427" s="106"/>
      <c r="C427" s="184"/>
      <c r="D427" s="185"/>
      <c r="E427" s="94" t="s">
        <v>491</v>
      </c>
      <c r="F427" s="109"/>
      <c r="G427" s="110"/>
      <c r="H427" s="111"/>
      <c r="I427" s="109"/>
      <c r="J427" s="110"/>
      <c r="K427" s="111"/>
    </row>
    <row r="428" spans="1:11" ht="24" hidden="1">
      <c r="A428" s="98"/>
      <c r="B428" s="106"/>
      <c r="C428" s="184"/>
      <c r="D428" s="185"/>
      <c r="E428" s="94" t="s">
        <v>82</v>
      </c>
      <c r="F428" s="109"/>
      <c r="G428" s="110"/>
      <c r="H428" s="111"/>
      <c r="I428" s="109"/>
      <c r="J428" s="110"/>
      <c r="K428" s="111"/>
    </row>
    <row r="429" spans="1:11" ht="24" hidden="1">
      <c r="A429" s="98"/>
      <c r="B429" s="106"/>
      <c r="C429" s="184"/>
      <c r="D429" s="185"/>
      <c r="E429" s="94" t="s">
        <v>82</v>
      </c>
      <c r="F429" s="109"/>
      <c r="G429" s="110"/>
      <c r="H429" s="111"/>
      <c r="I429" s="109"/>
      <c r="J429" s="110"/>
      <c r="K429" s="111"/>
    </row>
    <row r="430" spans="1:11" ht="15.75" hidden="1">
      <c r="A430" s="98">
        <v>2723</v>
      </c>
      <c r="B430" s="120" t="s">
        <v>159</v>
      </c>
      <c r="C430" s="184">
        <v>2</v>
      </c>
      <c r="D430" s="185">
        <v>3</v>
      </c>
      <c r="E430" s="94" t="s">
        <v>617</v>
      </c>
      <c r="F430" s="109"/>
      <c r="G430" s="110"/>
      <c r="H430" s="111"/>
      <c r="I430" s="109"/>
      <c r="J430" s="110"/>
      <c r="K430" s="111"/>
    </row>
    <row r="431" spans="1:11" ht="24" hidden="1">
      <c r="A431" s="98"/>
      <c r="B431" s="106"/>
      <c r="C431" s="184"/>
      <c r="D431" s="185"/>
      <c r="E431" s="94" t="s">
        <v>491</v>
      </c>
      <c r="F431" s="109"/>
      <c r="G431" s="110"/>
      <c r="H431" s="111"/>
      <c r="I431" s="109"/>
      <c r="J431" s="110"/>
      <c r="K431" s="111"/>
    </row>
    <row r="432" spans="1:11" ht="24" hidden="1">
      <c r="A432" s="98"/>
      <c r="B432" s="106"/>
      <c r="C432" s="184"/>
      <c r="D432" s="185"/>
      <c r="E432" s="94" t="s">
        <v>82</v>
      </c>
      <c r="F432" s="109"/>
      <c r="G432" s="110"/>
      <c r="H432" s="111"/>
      <c r="I432" s="109"/>
      <c r="J432" s="110"/>
      <c r="K432" s="111"/>
    </row>
    <row r="433" spans="1:11" ht="24" hidden="1">
      <c r="A433" s="98"/>
      <c r="B433" s="106"/>
      <c r="C433" s="184"/>
      <c r="D433" s="185"/>
      <c r="E433" s="94" t="s">
        <v>82</v>
      </c>
      <c r="F433" s="109"/>
      <c r="G433" s="110"/>
      <c r="H433" s="111"/>
      <c r="I433" s="109"/>
      <c r="J433" s="110"/>
      <c r="K433" s="111"/>
    </row>
    <row r="434" spans="1:11" ht="15.75" hidden="1">
      <c r="A434" s="98">
        <v>2724</v>
      </c>
      <c r="B434" s="120" t="s">
        <v>159</v>
      </c>
      <c r="C434" s="184">
        <v>2</v>
      </c>
      <c r="D434" s="185">
        <v>4</v>
      </c>
      <c r="E434" s="94" t="s">
        <v>618</v>
      </c>
      <c r="F434" s="109"/>
      <c r="G434" s="110"/>
      <c r="H434" s="111"/>
      <c r="I434" s="109"/>
      <c r="J434" s="110"/>
      <c r="K434" s="111"/>
    </row>
    <row r="435" spans="1:11" ht="24" hidden="1">
      <c r="A435" s="98"/>
      <c r="B435" s="106"/>
      <c r="C435" s="184"/>
      <c r="D435" s="185"/>
      <c r="E435" s="94" t="s">
        <v>491</v>
      </c>
      <c r="F435" s="109"/>
      <c r="G435" s="110"/>
      <c r="H435" s="111"/>
      <c r="I435" s="109"/>
      <c r="J435" s="110"/>
      <c r="K435" s="111"/>
    </row>
    <row r="436" spans="1:11" ht="24" hidden="1">
      <c r="A436" s="98"/>
      <c r="B436" s="106"/>
      <c r="C436" s="184"/>
      <c r="D436" s="185"/>
      <c r="E436" s="94" t="s">
        <v>82</v>
      </c>
      <c r="F436" s="109"/>
      <c r="G436" s="110"/>
      <c r="H436" s="111"/>
      <c r="I436" s="109"/>
      <c r="J436" s="110"/>
      <c r="K436" s="111"/>
    </row>
    <row r="437" spans="1:11" ht="24" hidden="1">
      <c r="A437" s="98"/>
      <c r="B437" s="106"/>
      <c r="C437" s="184"/>
      <c r="D437" s="185"/>
      <c r="E437" s="94" t="s">
        <v>82</v>
      </c>
      <c r="F437" s="109"/>
      <c r="G437" s="110"/>
      <c r="H437" s="111"/>
      <c r="I437" s="109"/>
      <c r="J437" s="110"/>
      <c r="K437" s="111"/>
    </row>
    <row r="438" spans="1:11" ht="15.75" hidden="1">
      <c r="A438" s="98">
        <v>2730</v>
      </c>
      <c r="B438" s="118" t="s">
        <v>159</v>
      </c>
      <c r="C438" s="182">
        <v>3</v>
      </c>
      <c r="D438" s="183">
        <v>0</v>
      </c>
      <c r="E438" s="101" t="s">
        <v>619</v>
      </c>
      <c r="F438" s="109"/>
      <c r="G438" s="110"/>
      <c r="H438" s="111"/>
      <c r="I438" s="109"/>
      <c r="J438" s="110"/>
      <c r="K438" s="111"/>
    </row>
    <row r="439" spans="1:11" s="11" customFormat="1" ht="10.5" customHeight="1" hidden="1">
      <c r="A439" s="98"/>
      <c r="B439" s="88"/>
      <c r="C439" s="182"/>
      <c r="D439" s="183"/>
      <c r="E439" s="94" t="s">
        <v>474</v>
      </c>
      <c r="F439" s="102"/>
      <c r="G439" s="103"/>
      <c r="H439" s="104"/>
      <c r="I439" s="102"/>
      <c r="J439" s="103"/>
      <c r="K439" s="104"/>
    </row>
    <row r="440" spans="1:11" ht="15" customHeight="1" hidden="1">
      <c r="A440" s="98">
        <v>2731</v>
      </c>
      <c r="B440" s="120" t="s">
        <v>159</v>
      </c>
      <c r="C440" s="184">
        <v>3</v>
      </c>
      <c r="D440" s="185">
        <v>1</v>
      </c>
      <c r="E440" s="94" t="s">
        <v>620</v>
      </c>
      <c r="F440" s="109"/>
      <c r="G440" s="110"/>
      <c r="H440" s="111"/>
      <c r="I440" s="109"/>
      <c r="J440" s="110"/>
      <c r="K440" s="111"/>
    </row>
    <row r="441" spans="1:11" ht="24" hidden="1">
      <c r="A441" s="98"/>
      <c r="B441" s="106"/>
      <c r="C441" s="184"/>
      <c r="D441" s="185"/>
      <c r="E441" s="94" t="s">
        <v>491</v>
      </c>
      <c r="F441" s="109"/>
      <c r="G441" s="110"/>
      <c r="H441" s="111"/>
      <c r="I441" s="109"/>
      <c r="J441" s="110"/>
      <c r="K441" s="111"/>
    </row>
    <row r="442" spans="1:11" ht="24" hidden="1">
      <c r="A442" s="98"/>
      <c r="B442" s="106"/>
      <c r="C442" s="184"/>
      <c r="D442" s="185"/>
      <c r="E442" s="94" t="s">
        <v>82</v>
      </c>
      <c r="F442" s="109"/>
      <c r="G442" s="110"/>
      <c r="H442" s="111"/>
      <c r="I442" s="109"/>
      <c r="J442" s="110"/>
      <c r="K442" s="111"/>
    </row>
    <row r="443" spans="1:11" ht="24" hidden="1">
      <c r="A443" s="98"/>
      <c r="B443" s="106"/>
      <c r="C443" s="184"/>
      <c r="D443" s="185"/>
      <c r="E443" s="94" t="s">
        <v>82</v>
      </c>
      <c r="F443" s="109"/>
      <c r="G443" s="110"/>
      <c r="H443" s="111"/>
      <c r="I443" s="109"/>
      <c r="J443" s="110"/>
      <c r="K443" s="111"/>
    </row>
    <row r="444" spans="1:11" ht="18" customHeight="1" hidden="1">
      <c r="A444" s="98">
        <v>2732</v>
      </c>
      <c r="B444" s="120" t="s">
        <v>159</v>
      </c>
      <c r="C444" s="184">
        <v>3</v>
      </c>
      <c r="D444" s="185">
        <v>2</v>
      </c>
      <c r="E444" s="94" t="s">
        <v>621</v>
      </c>
      <c r="F444" s="109"/>
      <c r="G444" s="110"/>
      <c r="H444" s="111"/>
      <c r="I444" s="109"/>
      <c r="J444" s="110"/>
      <c r="K444" s="111"/>
    </row>
    <row r="445" spans="1:11" ht="24" hidden="1">
      <c r="A445" s="98"/>
      <c r="B445" s="106"/>
      <c r="C445" s="184"/>
      <c r="D445" s="185"/>
      <c r="E445" s="94" t="s">
        <v>491</v>
      </c>
      <c r="F445" s="109"/>
      <c r="G445" s="110"/>
      <c r="H445" s="111"/>
      <c r="I445" s="109"/>
      <c r="J445" s="110"/>
      <c r="K445" s="111"/>
    </row>
    <row r="446" spans="1:11" ht="24" hidden="1">
      <c r="A446" s="98"/>
      <c r="B446" s="106"/>
      <c r="C446" s="184"/>
      <c r="D446" s="185"/>
      <c r="E446" s="94" t="s">
        <v>82</v>
      </c>
      <c r="F446" s="109"/>
      <c r="G446" s="110"/>
      <c r="H446" s="111"/>
      <c r="I446" s="109"/>
      <c r="J446" s="110"/>
      <c r="K446" s="111"/>
    </row>
    <row r="447" spans="1:11" ht="24" hidden="1">
      <c r="A447" s="98"/>
      <c r="B447" s="106"/>
      <c r="C447" s="184"/>
      <c r="D447" s="185"/>
      <c r="E447" s="94" t="s">
        <v>82</v>
      </c>
      <c r="F447" s="109"/>
      <c r="G447" s="110"/>
      <c r="H447" s="111"/>
      <c r="I447" s="109"/>
      <c r="J447" s="110"/>
      <c r="K447" s="111"/>
    </row>
    <row r="448" spans="1:11" ht="21.75" customHeight="1" hidden="1">
      <c r="A448" s="98">
        <v>2733</v>
      </c>
      <c r="B448" s="120" t="s">
        <v>159</v>
      </c>
      <c r="C448" s="184">
        <v>3</v>
      </c>
      <c r="D448" s="185">
        <v>3</v>
      </c>
      <c r="E448" s="94" t="s">
        <v>622</v>
      </c>
      <c r="F448" s="109"/>
      <c r="G448" s="110"/>
      <c r="H448" s="111"/>
      <c r="I448" s="109"/>
      <c r="J448" s="110"/>
      <c r="K448" s="111"/>
    </row>
    <row r="449" spans="1:11" ht="24" hidden="1">
      <c r="A449" s="98"/>
      <c r="B449" s="106"/>
      <c r="C449" s="184"/>
      <c r="D449" s="185"/>
      <c r="E449" s="94" t="s">
        <v>491</v>
      </c>
      <c r="F449" s="109"/>
      <c r="G449" s="110"/>
      <c r="H449" s="111"/>
      <c r="I449" s="109"/>
      <c r="J449" s="110"/>
      <c r="K449" s="111"/>
    </row>
    <row r="450" spans="1:11" ht="24" hidden="1">
      <c r="A450" s="98"/>
      <c r="B450" s="106"/>
      <c r="C450" s="184"/>
      <c r="D450" s="185"/>
      <c r="E450" s="94" t="s">
        <v>82</v>
      </c>
      <c r="F450" s="109"/>
      <c r="G450" s="110"/>
      <c r="H450" s="111"/>
      <c r="I450" s="109"/>
      <c r="J450" s="110"/>
      <c r="K450" s="111"/>
    </row>
    <row r="451" spans="1:11" ht="24" hidden="1">
      <c r="A451" s="98"/>
      <c r="B451" s="106"/>
      <c r="C451" s="184"/>
      <c r="D451" s="185"/>
      <c r="E451" s="94" t="s">
        <v>82</v>
      </c>
      <c r="F451" s="109"/>
      <c r="G451" s="110"/>
      <c r="H451" s="111"/>
      <c r="I451" s="109"/>
      <c r="J451" s="110"/>
      <c r="K451" s="111"/>
    </row>
    <row r="452" spans="1:11" ht="29.25" customHeight="1" hidden="1">
      <c r="A452" s="98">
        <v>2734</v>
      </c>
      <c r="B452" s="120" t="s">
        <v>159</v>
      </c>
      <c r="C452" s="184">
        <v>3</v>
      </c>
      <c r="D452" s="185">
        <v>4</v>
      </c>
      <c r="E452" s="94" t="s">
        <v>623</v>
      </c>
      <c r="F452" s="109"/>
      <c r="G452" s="110"/>
      <c r="H452" s="111"/>
      <c r="I452" s="109"/>
      <c r="J452" s="110"/>
      <c r="K452" s="111"/>
    </row>
    <row r="453" spans="1:11" ht="24" hidden="1">
      <c r="A453" s="98"/>
      <c r="B453" s="106"/>
      <c r="C453" s="184"/>
      <c r="D453" s="185"/>
      <c r="E453" s="94" t="s">
        <v>491</v>
      </c>
      <c r="F453" s="109"/>
      <c r="G453" s="110"/>
      <c r="H453" s="111"/>
      <c r="I453" s="109"/>
      <c r="J453" s="110"/>
      <c r="K453" s="111"/>
    </row>
    <row r="454" spans="1:11" ht="24" hidden="1">
      <c r="A454" s="98"/>
      <c r="B454" s="106"/>
      <c r="C454" s="184"/>
      <c r="D454" s="185"/>
      <c r="E454" s="94" t="s">
        <v>82</v>
      </c>
      <c r="F454" s="109"/>
      <c r="G454" s="110"/>
      <c r="H454" s="111"/>
      <c r="I454" s="109"/>
      <c r="J454" s="110"/>
      <c r="K454" s="111"/>
    </row>
    <row r="455" spans="1:11" ht="24" hidden="1">
      <c r="A455" s="98"/>
      <c r="B455" s="106"/>
      <c r="C455" s="184"/>
      <c r="D455" s="185"/>
      <c r="E455" s="94" t="s">
        <v>82</v>
      </c>
      <c r="F455" s="109"/>
      <c r="G455" s="110"/>
      <c r="H455" s="111"/>
      <c r="I455" s="109"/>
      <c r="J455" s="110"/>
      <c r="K455" s="111"/>
    </row>
    <row r="456" spans="1:11" ht="15.75" hidden="1">
      <c r="A456" s="98">
        <v>2740</v>
      </c>
      <c r="B456" s="118" t="s">
        <v>159</v>
      </c>
      <c r="C456" s="182">
        <v>4</v>
      </c>
      <c r="D456" s="183">
        <v>0</v>
      </c>
      <c r="E456" s="101" t="s">
        <v>624</v>
      </c>
      <c r="F456" s="109"/>
      <c r="G456" s="110"/>
      <c r="H456" s="111"/>
      <c r="I456" s="109"/>
      <c r="J456" s="110"/>
      <c r="K456" s="111"/>
    </row>
    <row r="457" spans="1:11" s="11" customFormat="1" ht="10.5" customHeight="1" hidden="1">
      <c r="A457" s="98"/>
      <c r="B457" s="88"/>
      <c r="C457" s="182"/>
      <c r="D457" s="183"/>
      <c r="E457" s="94" t="s">
        <v>474</v>
      </c>
      <c r="F457" s="102"/>
      <c r="G457" s="103"/>
      <c r="H457" s="104"/>
      <c r="I457" s="102"/>
      <c r="J457" s="103"/>
      <c r="K457" s="104"/>
    </row>
    <row r="458" spans="1:11" ht="15.75" hidden="1">
      <c r="A458" s="98">
        <v>2741</v>
      </c>
      <c r="B458" s="120" t="s">
        <v>159</v>
      </c>
      <c r="C458" s="184">
        <v>4</v>
      </c>
      <c r="D458" s="185">
        <v>1</v>
      </c>
      <c r="E458" s="94" t="s">
        <v>624</v>
      </c>
      <c r="F458" s="109"/>
      <c r="G458" s="110"/>
      <c r="H458" s="111"/>
      <c r="I458" s="109"/>
      <c r="J458" s="110"/>
      <c r="K458" s="111"/>
    </row>
    <row r="459" spans="1:11" ht="24" hidden="1">
      <c r="A459" s="98"/>
      <c r="B459" s="106"/>
      <c r="C459" s="184"/>
      <c r="D459" s="185"/>
      <c r="E459" s="94" t="s">
        <v>491</v>
      </c>
      <c r="F459" s="109"/>
      <c r="G459" s="110"/>
      <c r="H459" s="111"/>
      <c r="I459" s="109"/>
      <c r="J459" s="110"/>
      <c r="K459" s="111"/>
    </row>
    <row r="460" spans="1:11" ht="24" hidden="1">
      <c r="A460" s="98"/>
      <c r="B460" s="106"/>
      <c r="C460" s="184"/>
      <c r="D460" s="185"/>
      <c r="E460" s="94" t="s">
        <v>82</v>
      </c>
      <c r="F460" s="109"/>
      <c r="G460" s="110"/>
      <c r="H460" s="111"/>
      <c r="I460" s="109"/>
      <c r="J460" s="110"/>
      <c r="K460" s="111"/>
    </row>
    <row r="461" spans="1:11" ht="24" hidden="1">
      <c r="A461" s="98"/>
      <c r="B461" s="106"/>
      <c r="C461" s="184"/>
      <c r="D461" s="185"/>
      <c r="E461" s="94" t="s">
        <v>82</v>
      </c>
      <c r="F461" s="109"/>
      <c r="G461" s="110"/>
      <c r="H461" s="111"/>
      <c r="I461" s="109"/>
      <c r="J461" s="110"/>
      <c r="K461" s="111"/>
    </row>
    <row r="462" spans="1:11" ht="32.25" customHeight="1" hidden="1">
      <c r="A462" s="98">
        <v>2750</v>
      </c>
      <c r="B462" s="118" t="s">
        <v>159</v>
      </c>
      <c r="C462" s="182">
        <v>5</v>
      </c>
      <c r="D462" s="183">
        <v>0</v>
      </c>
      <c r="E462" s="101" t="s">
        <v>625</v>
      </c>
      <c r="F462" s="109"/>
      <c r="G462" s="110"/>
      <c r="H462" s="111"/>
      <c r="I462" s="109"/>
      <c r="J462" s="110"/>
      <c r="K462" s="111"/>
    </row>
    <row r="463" spans="1:11" s="11" customFormat="1" ht="10.5" customHeight="1" hidden="1">
      <c r="A463" s="98"/>
      <c r="B463" s="88"/>
      <c r="C463" s="182"/>
      <c r="D463" s="183"/>
      <c r="E463" s="94" t="s">
        <v>474</v>
      </c>
      <c r="F463" s="102"/>
      <c r="G463" s="103"/>
      <c r="H463" s="104"/>
      <c r="I463" s="102"/>
      <c r="J463" s="103"/>
      <c r="K463" s="104"/>
    </row>
    <row r="464" spans="1:11" ht="24" hidden="1">
      <c r="A464" s="98">
        <v>2751</v>
      </c>
      <c r="B464" s="120" t="s">
        <v>159</v>
      </c>
      <c r="C464" s="184">
        <v>5</v>
      </c>
      <c r="D464" s="185">
        <v>1</v>
      </c>
      <c r="E464" s="94" t="s">
        <v>625</v>
      </c>
      <c r="F464" s="109"/>
      <c r="G464" s="110"/>
      <c r="H464" s="111"/>
      <c r="I464" s="109"/>
      <c r="J464" s="110"/>
      <c r="K464" s="111"/>
    </row>
    <row r="465" spans="1:11" ht="24" hidden="1">
      <c r="A465" s="98"/>
      <c r="B465" s="106"/>
      <c r="C465" s="184"/>
      <c r="D465" s="185"/>
      <c r="E465" s="94" t="s">
        <v>491</v>
      </c>
      <c r="F465" s="109"/>
      <c r="G465" s="110"/>
      <c r="H465" s="111"/>
      <c r="I465" s="109"/>
      <c r="J465" s="110"/>
      <c r="K465" s="111"/>
    </row>
    <row r="466" spans="1:11" ht="24" hidden="1">
      <c r="A466" s="98"/>
      <c r="B466" s="106"/>
      <c r="C466" s="184"/>
      <c r="D466" s="185"/>
      <c r="E466" s="94" t="s">
        <v>82</v>
      </c>
      <c r="F466" s="109"/>
      <c r="G466" s="110"/>
      <c r="H466" s="111"/>
      <c r="I466" s="109"/>
      <c r="J466" s="110"/>
      <c r="K466" s="111"/>
    </row>
    <row r="467" spans="1:11" ht="24" hidden="1">
      <c r="A467" s="98"/>
      <c r="B467" s="106"/>
      <c r="C467" s="184"/>
      <c r="D467" s="185"/>
      <c r="E467" s="94" t="s">
        <v>82</v>
      </c>
      <c r="F467" s="109"/>
      <c r="G467" s="110"/>
      <c r="H467" s="111"/>
      <c r="I467" s="109"/>
      <c r="J467" s="110"/>
      <c r="K467" s="111"/>
    </row>
    <row r="468" spans="1:11" ht="15.75" hidden="1">
      <c r="A468" s="98">
        <v>2760</v>
      </c>
      <c r="B468" s="118" t="s">
        <v>159</v>
      </c>
      <c r="C468" s="182">
        <v>6</v>
      </c>
      <c r="D468" s="183">
        <v>0</v>
      </c>
      <c r="E468" s="101" t="s">
        <v>626</v>
      </c>
      <c r="F468" s="109"/>
      <c r="G468" s="110"/>
      <c r="H468" s="111"/>
      <c r="I468" s="109"/>
      <c r="J468" s="110"/>
      <c r="K468" s="111"/>
    </row>
    <row r="469" spans="1:11" s="11" customFormat="1" ht="10.5" customHeight="1" hidden="1">
      <c r="A469" s="98"/>
      <c r="B469" s="88"/>
      <c r="C469" s="182"/>
      <c r="D469" s="183"/>
      <c r="E469" s="94" t="s">
        <v>474</v>
      </c>
      <c r="F469" s="102"/>
      <c r="G469" s="103"/>
      <c r="H469" s="104"/>
      <c r="I469" s="102"/>
      <c r="J469" s="103"/>
      <c r="K469" s="104"/>
    </row>
    <row r="470" spans="1:11" ht="15.75" hidden="1">
      <c r="A470" s="98">
        <v>2761</v>
      </c>
      <c r="B470" s="120" t="s">
        <v>159</v>
      </c>
      <c r="C470" s="184">
        <v>6</v>
      </c>
      <c r="D470" s="185">
        <v>1</v>
      </c>
      <c r="E470" s="94" t="s">
        <v>627</v>
      </c>
      <c r="F470" s="109"/>
      <c r="G470" s="110"/>
      <c r="H470" s="111"/>
      <c r="I470" s="109"/>
      <c r="J470" s="110"/>
      <c r="K470" s="111"/>
    </row>
    <row r="471" spans="1:11" ht="24" hidden="1">
      <c r="A471" s="98"/>
      <c r="B471" s="106"/>
      <c r="C471" s="184"/>
      <c r="D471" s="185"/>
      <c r="E471" s="94" t="s">
        <v>491</v>
      </c>
      <c r="F471" s="109"/>
      <c r="G471" s="110"/>
      <c r="H471" s="111"/>
      <c r="I471" s="109"/>
      <c r="J471" s="110"/>
      <c r="K471" s="111"/>
    </row>
    <row r="472" spans="1:11" ht="24" hidden="1">
      <c r="A472" s="98"/>
      <c r="B472" s="106"/>
      <c r="C472" s="184"/>
      <c r="D472" s="185"/>
      <c r="E472" s="94" t="s">
        <v>82</v>
      </c>
      <c r="F472" s="109"/>
      <c r="G472" s="110"/>
      <c r="H472" s="111"/>
      <c r="I472" s="109"/>
      <c r="J472" s="110"/>
      <c r="K472" s="111"/>
    </row>
    <row r="473" spans="1:11" ht="24" hidden="1">
      <c r="A473" s="98"/>
      <c r="B473" s="106"/>
      <c r="C473" s="184"/>
      <c r="D473" s="185"/>
      <c r="E473" s="94" t="s">
        <v>82</v>
      </c>
      <c r="F473" s="109"/>
      <c r="G473" s="110"/>
      <c r="H473" s="111"/>
      <c r="I473" s="109"/>
      <c r="J473" s="110"/>
      <c r="K473" s="111"/>
    </row>
    <row r="474" spans="1:11" ht="15.75" hidden="1">
      <c r="A474" s="98">
        <v>2762</v>
      </c>
      <c r="B474" s="120" t="s">
        <v>159</v>
      </c>
      <c r="C474" s="184">
        <v>6</v>
      </c>
      <c r="D474" s="185">
        <v>2</v>
      </c>
      <c r="E474" s="94" t="s">
        <v>626</v>
      </c>
      <c r="F474" s="109"/>
      <c r="G474" s="110"/>
      <c r="H474" s="111"/>
      <c r="I474" s="109"/>
      <c r="J474" s="110"/>
      <c r="K474" s="111"/>
    </row>
    <row r="475" spans="1:11" ht="24" hidden="1">
      <c r="A475" s="98"/>
      <c r="B475" s="106"/>
      <c r="C475" s="184"/>
      <c r="D475" s="185"/>
      <c r="E475" s="94" t="s">
        <v>491</v>
      </c>
      <c r="F475" s="109"/>
      <c r="G475" s="110"/>
      <c r="H475" s="111"/>
      <c r="I475" s="109"/>
      <c r="J475" s="110"/>
      <c r="K475" s="111"/>
    </row>
    <row r="476" spans="1:11" ht="24">
      <c r="A476" s="98"/>
      <c r="B476" s="106"/>
      <c r="C476" s="184"/>
      <c r="D476" s="185"/>
      <c r="E476" s="94" t="s">
        <v>82</v>
      </c>
      <c r="F476" s="109"/>
      <c r="G476" s="110"/>
      <c r="H476" s="111"/>
      <c r="I476" s="109"/>
      <c r="J476" s="110"/>
      <c r="K476" s="111"/>
    </row>
    <row r="477" spans="1:11" ht="24.75" thickBot="1">
      <c r="A477" s="98"/>
      <c r="B477" s="106"/>
      <c r="C477" s="184"/>
      <c r="D477" s="185"/>
      <c r="E477" s="94" t="s">
        <v>82</v>
      </c>
      <c r="F477" s="109"/>
      <c r="G477" s="110"/>
      <c r="H477" s="111"/>
      <c r="I477" s="109"/>
      <c r="J477" s="110"/>
      <c r="K477" s="111"/>
    </row>
    <row r="478" spans="1:11" s="58" customFormat="1" ht="46.5" customHeight="1" thickBot="1">
      <c r="A478" s="114">
        <v>2800</v>
      </c>
      <c r="B478" s="118" t="s">
        <v>160</v>
      </c>
      <c r="C478" s="182">
        <v>0</v>
      </c>
      <c r="D478" s="183">
        <v>0</v>
      </c>
      <c r="E478" s="119" t="s">
        <v>89</v>
      </c>
      <c r="F478" s="544">
        <f>SUM(G478:H478)</f>
        <v>0</v>
      </c>
      <c r="G478" s="485">
        <f>SUM(G480+G494+G518+G532)</f>
        <v>0</v>
      </c>
      <c r="H478" s="543">
        <f>SUM(H480+H505+H532+H494+H512)</f>
        <v>0</v>
      </c>
      <c r="I478" s="544">
        <f>SUM(J478:K478)</f>
        <v>12864.2</v>
      </c>
      <c r="J478" s="485">
        <f>SUM(J480+J494+J518+J532)</f>
        <v>6650</v>
      </c>
      <c r="K478" s="543">
        <f>SUM(K480+K505+K532+K494+K512)</f>
        <v>6214.2</v>
      </c>
    </row>
    <row r="479" spans="1:11" ht="15" customHeight="1" thickBot="1">
      <c r="A479" s="93"/>
      <c r="B479" s="88"/>
      <c r="C479" s="180"/>
      <c r="D479" s="181"/>
      <c r="E479" s="94" t="s">
        <v>472</v>
      </c>
      <c r="F479" s="548"/>
      <c r="G479" s="96"/>
      <c r="H479" s="97"/>
      <c r="I479" s="548"/>
      <c r="J479" s="96"/>
      <c r="K479" s="97"/>
    </row>
    <row r="480" spans="1:11" ht="16.5" thickBot="1">
      <c r="A480" s="98">
        <v>2810</v>
      </c>
      <c r="B480" s="120" t="s">
        <v>160</v>
      </c>
      <c r="C480" s="184">
        <v>1</v>
      </c>
      <c r="D480" s="185">
        <v>0</v>
      </c>
      <c r="E480" s="101" t="s">
        <v>629</v>
      </c>
      <c r="F480" s="544">
        <f>SUM(G480:H480)</f>
        <v>0</v>
      </c>
      <c r="G480" s="486">
        <f>SUM(G482)</f>
        <v>0</v>
      </c>
      <c r="H480" s="496">
        <f>SUM(H482)</f>
        <v>0</v>
      </c>
      <c r="I480" s="544">
        <f>SUM(J480:K480)</f>
        <v>6200</v>
      </c>
      <c r="J480" s="486">
        <f>SUM(J482)</f>
        <v>2500</v>
      </c>
      <c r="K480" s="496">
        <f>SUM(K482)</f>
        <v>3700</v>
      </c>
    </row>
    <row r="481" spans="1:11" s="11" customFormat="1" ht="10.5" customHeight="1" thickBot="1">
      <c r="A481" s="98"/>
      <c r="B481" s="88"/>
      <c r="C481" s="182"/>
      <c r="D481" s="183"/>
      <c r="E481" s="94" t="s">
        <v>474</v>
      </c>
      <c r="F481" s="546"/>
      <c r="G481" s="534"/>
      <c r="H481" s="542"/>
      <c r="I481" s="546"/>
      <c r="J481" s="534"/>
      <c r="K481" s="542"/>
    </row>
    <row r="482" spans="1:11" ht="16.5" thickBot="1">
      <c r="A482" s="98">
        <v>2811</v>
      </c>
      <c r="B482" s="120" t="s">
        <v>160</v>
      </c>
      <c r="C482" s="184">
        <v>1</v>
      </c>
      <c r="D482" s="185">
        <v>1</v>
      </c>
      <c r="E482" s="94" t="s">
        <v>629</v>
      </c>
      <c r="F482" s="544">
        <f>SUM(G482:H482)</f>
        <v>0</v>
      </c>
      <c r="G482" s="486">
        <f>SUM(G484:G489)</f>
        <v>0</v>
      </c>
      <c r="H482" s="496">
        <f>SUM(H490:H492)</f>
        <v>0</v>
      </c>
      <c r="I482" s="544">
        <f>SUM(J482:K482)</f>
        <v>6200</v>
      </c>
      <c r="J482" s="486">
        <f>SUM(J484:J489)</f>
        <v>2500</v>
      </c>
      <c r="K482" s="496">
        <f>SUM(K490:K492)</f>
        <v>3700</v>
      </c>
    </row>
    <row r="483" spans="1:11" ht="24.75" thickBot="1">
      <c r="A483" s="98"/>
      <c r="B483" s="106"/>
      <c r="C483" s="184"/>
      <c r="D483" s="185"/>
      <c r="E483" s="94" t="s">
        <v>491</v>
      </c>
      <c r="F483" s="547"/>
      <c r="G483" s="110"/>
      <c r="H483" s="111"/>
      <c r="I483" s="547"/>
      <c r="J483" s="110"/>
      <c r="K483" s="111"/>
    </row>
    <row r="484" spans="1:11" ht="16.5" thickBot="1">
      <c r="A484" s="98"/>
      <c r="B484" s="106"/>
      <c r="C484" s="184"/>
      <c r="D484" s="185"/>
      <c r="E484" s="533" t="s">
        <v>800</v>
      </c>
      <c r="F484" s="544">
        <f aca="true" t="shared" si="6" ref="F484:F492">SUM(G484:H484)</f>
        <v>0</v>
      </c>
      <c r="G484" s="483"/>
      <c r="H484" s="111"/>
      <c r="I484" s="544">
        <f aca="true" t="shared" si="7" ref="I484:I492">SUM(J484:K484)</f>
        <v>600</v>
      </c>
      <c r="J484" s="483">
        <v>600</v>
      </c>
      <c r="K484" s="111"/>
    </row>
    <row r="485" spans="1:11" ht="16.5" thickBot="1">
      <c r="A485" s="98"/>
      <c r="B485" s="106"/>
      <c r="C485" s="184"/>
      <c r="D485" s="185"/>
      <c r="E485" s="532" t="s">
        <v>830</v>
      </c>
      <c r="F485" s="544">
        <f t="shared" si="6"/>
        <v>0</v>
      </c>
      <c r="G485" s="483"/>
      <c r="H485" s="111"/>
      <c r="I485" s="544">
        <f t="shared" si="7"/>
        <v>200</v>
      </c>
      <c r="J485" s="483">
        <v>200</v>
      </c>
      <c r="K485" s="111"/>
    </row>
    <row r="486" spans="1:11" ht="16.5" thickBot="1">
      <c r="A486" s="98"/>
      <c r="B486" s="106"/>
      <c r="C486" s="184"/>
      <c r="D486" s="185"/>
      <c r="E486" s="532" t="s">
        <v>811</v>
      </c>
      <c r="F486" s="544">
        <f t="shared" si="6"/>
        <v>0</v>
      </c>
      <c r="G486" s="483"/>
      <c r="H486" s="111"/>
      <c r="I486" s="544">
        <f t="shared" si="7"/>
        <v>300</v>
      </c>
      <c r="J486" s="483">
        <v>300</v>
      </c>
      <c r="K486" s="111"/>
    </row>
    <row r="487" spans="1:11" ht="16.5" thickBot="1">
      <c r="A487" s="98"/>
      <c r="B487" s="106"/>
      <c r="C487" s="184"/>
      <c r="D487" s="185"/>
      <c r="E487" s="537" t="s">
        <v>831</v>
      </c>
      <c r="F487" s="544">
        <f t="shared" si="6"/>
        <v>0</v>
      </c>
      <c r="G487" s="483"/>
      <c r="H487" s="111"/>
      <c r="I487" s="544">
        <f t="shared" si="7"/>
        <v>200</v>
      </c>
      <c r="J487" s="483">
        <v>200</v>
      </c>
      <c r="K487" s="111"/>
    </row>
    <row r="488" spans="1:11" ht="16.5" thickBot="1">
      <c r="A488" s="98"/>
      <c r="B488" s="106"/>
      <c r="C488" s="184"/>
      <c r="D488" s="185"/>
      <c r="E488" s="532" t="s">
        <v>801</v>
      </c>
      <c r="F488" s="544">
        <f t="shared" si="6"/>
        <v>0</v>
      </c>
      <c r="G488" s="483"/>
      <c r="H488" s="111"/>
      <c r="I488" s="544">
        <f t="shared" si="7"/>
        <v>900</v>
      </c>
      <c r="J488" s="483">
        <v>900</v>
      </c>
      <c r="K488" s="111"/>
    </row>
    <row r="489" spans="1:11" ht="16.5" thickBot="1">
      <c r="A489" s="98"/>
      <c r="B489" s="106"/>
      <c r="C489" s="184"/>
      <c r="D489" s="185"/>
      <c r="E489" s="532" t="s">
        <v>832</v>
      </c>
      <c r="F489" s="544">
        <f t="shared" si="6"/>
        <v>0</v>
      </c>
      <c r="G489" s="483"/>
      <c r="H489" s="111"/>
      <c r="I489" s="544">
        <f t="shared" si="7"/>
        <v>300</v>
      </c>
      <c r="J489" s="483">
        <v>300</v>
      </c>
      <c r="K489" s="111"/>
    </row>
    <row r="490" spans="1:11" ht="16.5" thickBot="1">
      <c r="A490" s="98"/>
      <c r="B490" s="106"/>
      <c r="C490" s="184"/>
      <c r="D490" s="185"/>
      <c r="E490" s="532" t="s">
        <v>833</v>
      </c>
      <c r="F490" s="544">
        <f t="shared" si="6"/>
        <v>0</v>
      </c>
      <c r="G490" s="483"/>
      <c r="H490" s="495"/>
      <c r="I490" s="544">
        <f t="shared" si="7"/>
        <v>3000</v>
      </c>
      <c r="J490" s="483"/>
      <c r="K490" s="495">
        <v>3000</v>
      </c>
    </row>
    <row r="491" spans="1:11" ht="16.5" thickBot="1">
      <c r="A491" s="98"/>
      <c r="B491" s="106"/>
      <c r="C491" s="184"/>
      <c r="D491" s="185"/>
      <c r="E491" s="531" t="s">
        <v>820</v>
      </c>
      <c r="F491" s="544">
        <f t="shared" si="6"/>
        <v>0</v>
      </c>
      <c r="G491" s="483"/>
      <c r="H491" s="495"/>
      <c r="I491" s="544">
        <f t="shared" si="7"/>
        <v>500</v>
      </c>
      <c r="J491" s="483"/>
      <c r="K491" s="495">
        <v>500</v>
      </c>
    </row>
    <row r="492" spans="1:11" ht="16.5" thickBot="1">
      <c r="A492" s="98"/>
      <c r="B492" s="106"/>
      <c r="C492" s="184"/>
      <c r="D492" s="185"/>
      <c r="E492" s="532" t="s">
        <v>827</v>
      </c>
      <c r="F492" s="544">
        <f t="shared" si="6"/>
        <v>0</v>
      </c>
      <c r="G492" s="483"/>
      <c r="H492" s="495"/>
      <c r="I492" s="544">
        <f t="shared" si="7"/>
        <v>200</v>
      </c>
      <c r="J492" s="483"/>
      <c r="K492" s="495">
        <v>200</v>
      </c>
    </row>
    <row r="493" spans="1:11" ht="24">
      <c r="A493" s="98"/>
      <c r="B493" s="106"/>
      <c r="C493" s="184"/>
      <c r="D493" s="185"/>
      <c r="E493" s="94" t="s">
        <v>82</v>
      </c>
      <c r="F493" s="109"/>
      <c r="G493" s="110"/>
      <c r="H493" s="111"/>
      <c r="I493" s="109"/>
      <c r="J493" s="110"/>
      <c r="K493" s="111"/>
    </row>
    <row r="494" spans="1:11" ht="15.75">
      <c r="A494" s="98">
        <v>2820</v>
      </c>
      <c r="B494" s="118" t="s">
        <v>160</v>
      </c>
      <c r="C494" s="182">
        <v>2</v>
      </c>
      <c r="D494" s="183">
        <v>0</v>
      </c>
      <c r="E494" s="101" t="s">
        <v>630</v>
      </c>
      <c r="F494" s="493">
        <f>SUM(G494:H494)</f>
        <v>0</v>
      </c>
      <c r="G494" s="486">
        <f>SUM(G505+G512)</f>
        <v>0</v>
      </c>
      <c r="H494" s="496">
        <f>SUM(H496)</f>
        <v>0</v>
      </c>
      <c r="I494" s="493">
        <f>SUM(J494:K494)</f>
        <v>3650</v>
      </c>
      <c r="J494" s="486">
        <f>SUM(J505+J512)</f>
        <v>3650</v>
      </c>
      <c r="K494" s="496">
        <f>SUM(K496)</f>
        <v>0</v>
      </c>
    </row>
    <row r="495" spans="1:11" s="11" customFormat="1" ht="10.5" customHeight="1">
      <c r="A495" s="98"/>
      <c r="B495" s="88"/>
      <c r="C495" s="182"/>
      <c r="D495" s="183"/>
      <c r="E495" s="94" t="s">
        <v>474</v>
      </c>
      <c r="F495" s="102"/>
      <c r="G495" s="103"/>
      <c r="H495" s="104"/>
      <c r="I495" s="102"/>
      <c r="J495" s="103"/>
      <c r="K495" s="104"/>
    </row>
    <row r="496" spans="1:11" ht="15.75">
      <c r="A496" s="98">
        <v>2821</v>
      </c>
      <c r="B496" s="120" t="s">
        <v>160</v>
      </c>
      <c r="C496" s="184">
        <v>2</v>
      </c>
      <c r="D496" s="185">
        <v>1</v>
      </c>
      <c r="E496" s="94" t="s">
        <v>631</v>
      </c>
      <c r="F496" s="493">
        <f>SUM(H496)</f>
        <v>0</v>
      </c>
      <c r="G496" s="545"/>
      <c r="H496" s="496">
        <f>SUM(H498:H499)</f>
        <v>0</v>
      </c>
      <c r="I496" s="493">
        <f>SUM(K496)</f>
        <v>0</v>
      </c>
      <c r="J496" s="545"/>
      <c r="K496" s="496">
        <f>SUM(K498:K499)</f>
        <v>0</v>
      </c>
    </row>
    <row r="497" spans="1:11" ht="24.75" thickBot="1">
      <c r="A497" s="98"/>
      <c r="B497" s="106"/>
      <c r="C497" s="184"/>
      <c r="D497" s="185"/>
      <c r="E497" s="94" t="s">
        <v>491</v>
      </c>
      <c r="F497" s="109"/>
      <c r="G497" s="110"/>
      <c r="H497" s="111"/>
      <c r="I497" s="109"/>
      <c r="J497" s="110"/>
      <c r="K497" s="111"/>
    </row>
    <row r="498" spans="1:11" ht="16.5" thickBot="1">
      <c r="A498" s="98"/>
      <c r="B498" s="106"/>
      <c r="C498" s="184"/>
      <c r="D498" s="185"/>
      <c r="E498" s="571" t="s">
        <v>833</v>
      </c>
      <c r="F498" s="572">
        <f>SUM(G498:H498)</f>
        <v>0</v>
      </c>
      <c r="G498" s="483"/>
      <c r="H498" s="495"/>
      <c r="I498" s="572">
        <f>SUM(J498:K498)</f>
        <v>0</v>
      </c>
      <c r="J498" s="483"/>
      <c r="K498" s="495"/>
    </row>
    <row r="499" spans="1:11" ht="15.75">
      <c r="A499" s="98"/>
      <c r="B499" s="106"/>
      <c r="C499" s="184"/>
      <c r="D499" s="185"/>
      <c r="E499" s="571" t="s">
        <v>837</v>
      </c>
      <c r="F499" s="572">
        <f>SUM(G499:H499)</f>
        <v>0</v>
      </c>
      <c r="G499" s="483"/>
      <c r="H499" s="495"/>
      <c r="I499" s="572">
        <f>SUM(J499:K499)</f>
        <v>0</v>
      </c>
      <c r="J499" s="483"/>
      <c r="K499" s="495"/>
    </row>
    <row r="500" spans="1:11" ht="24">
      <c r="A500" s="98"/>
      <c r="B500" s="106"/>
      <c r="C500" s="184"/>
      <c r="D500" s="185"/>
      <c r="E500" s="94" t="s">
        <v>82</v>
      </c>
      <c r="F500" s="109"/>
      <c r="G500" s="110"/>
      <c r="H500" s="111"/>
      <c r="I500" s="109"/>
      <c r="J500" s="110"/>
      <c r="K500" s="111"/>
    </row>
    <row r="501" spans="1:11" ht="15.75">
      <c r="A501" s="98">
        <v>2822</v>
      </c>
      <c r="B501" s="120" t="s">
        <v>160</v>
      </c>
      <c r="C501" s="184">
        <v>2</v>
      </c>
      <c r="D501" s="185">
        <v>2</v>
      </c>
      <c r="E501" s="94" t="s">
        <v>632</v>
      </c>
      <c r="F501" s="109"/>
      <c r="G501" s="110"/>
      <c r="H501" s="111"/>
      <c r="I501" s="109"/>
      <c r="J501" s="110"/>
      <c r="K501" s="111"/>
    </row>
    <row r="502" spans="1:11" ht="24">
      <c r="A502" s="98"/>
      <c r="B502" s="106"/>
      <c r="C502" s="184"/>
      <c r="D502" s="185"/>
      <c r="E502" s="94" t="s">
        <v>491</v>
      </c>
      <c r="F502" s="109"/>
      <c r="G502" s="110"/>
      <c r="H502" s="111"/>
      <c r="I502" s="109"/>
      <c r="J502" s="110"/>
      <c r="K502" s="111"/>
    </row>
    <row r="503" spans="1:11" ht="24">
      <c r="A503" s="98"/>
      <c r="B503" s="106"/>
      <c r="C503" s="184"/>
      <c r="D503" s="185"/>
      <c r="E503" s="94" t="s">
        <v>82</v>
      </c>
      <c r="F503" s="109"/>
      <c r="G503" s="110"/>
      <c r="H503" s="111"/>
      <c r="I503" s="109"/>
      <c r="J503" s="110"/>
      <c r="K503" s="111"/>
    </row>
    <row r="504" spans="1:11" ht="24.75" thickBot="1">
      <c r="A504" s="98"/>
      <c r="B504" s="106"/>
      <c r="C504" s="184"/>
      <c r="D504" s="185"/>
      <c r="E504" s="94" t="s">
        <v>82</v>
      </c>
      <c r="F504" s="109"/>
      <c r="G504" s="110"/>
      <c r="H504" s="111"/>
      <c r="I504" s="109"/>
      <c r="J504" s="110"/>
      <c r="K504" s="111"/>
    </row>
    <row r="505" spans="1:11" ht="16.5" thickBot="1">
      <c r="A505" s="98">
        <v>2823</v>
      </c>
      <c r="B505" s="120" t="s">
        <v>160</v>
      </c>
      <c r="C505" s="184">
        <v>2</v>
      </c>
      <c r="D505" s="185">
        <v>3</v>
      </c>
      <c r="E505" s="94" t="s">
        <v>633</v>
      </c>
      <c r="F505" s="544">
        <f>SUM(G505:H505)</f>
        <v>0</v>
      </c>
      <c r="G505" s="486">
        <f>SUM(G507:G511)</f>
        <v>0</v>
      </c>
      <c r="H505" s="496">
        <v>0</v>
      </c>
      <c r="I505" s="544">
        <f>SUM(J505:K505)</f>
        <v>2750</v>
      </c>
      <c r="J505" s="486">
        <f>SUM(J507:J511)</f>
        <v>2750</v>
      </c>
      <c r="K505" s="496">
        <v>0</v>
      </c>
    </row>
    <row r="506" spans="1:11" ht="24.75" thickBot="1">
      <c r="A506" s="98"/>
      <c r="B506" s="106"/>
      <c r="C506" s="184"/>
      <c r="D506" s="185"/>
      <c r="E506" s="94" t="s">
        <v>491</v>
      </c>
      <c r="F506" s="547"/>
      <c r="G506" s="110"/>
      <c r="H506" s="111"/>
      <c r="I506" s="547"/>
      <c r="J506" s="110"/>
      <c r="K506" s="111"/>
    </row>
    <row r="507" spans="1:11" ht="16.5" thickBot="1">
      <c r="A507" s="98"/>
      <c r="B507" s="106"/>
      <c r="C507" s="184"/>
      <c r="D507" s="185"/>
      <c r="E507" s="538" t="s">
        <v>800</v>
      </c>
      <c r="F507" s="544">
        <f aca="true" t="shared" si="8" ref="F507:F512">SUM(G507:H507)</f>
        <v>0</v>
      </c>
      <c r="G507" s="483"/>
      <c r="H507" s="111"/>
      <c r="I507" s="544">
        <f aca="true" t="shared" si="9" ref="I507:I512">SUM(J507:K507)</f>
        <v>800</v>
      </c>
      <c r="J507" s="483">
        <v>800</v>
      </c>
      <c r="K507" s="111"/>
    </row>
    <row r="508" spans="1:11" ht="16.5" thickBot="1">
      <c r="A508" s="98"/>
      <c r="B508" s="106"/>
      <c r="C508" s="184"/>
      <c r="D508" s="185"/>
      <c r="E508" s="538" t="s">
        <v>834</v>
      </c>
      <c r="F508" s="544">
        <f t="shared" si="8"/>
        <v>0</v>
      </c>
      <c r="G508" s="483"/>
      <c r="H508" s="111"/>
      <c r="I508" s="544">
        <f t="shared" si="9"/>
        <v>400</v>
      </c>
      <c r="J508" s="483">
        <v>400</v>
      </c>
      <c r="K508" s="111"/>
    </row>
    <row r="509" spans="1:11" ht="16.5" thickBot="1">
      <c r="A509" s="98"/>
      <c r="B509" s="106"/>
      <c r="C509" s="184"/>
      <c r="D509" s="185"/>
      <c r="E509" s="538" t="s">
        <v>835</v>
      </c>
      <c r="F509" s="544">
        <f t="shared" si="8"/>
        <v>0</v>
      </c>
      <c r="G509" s="483"/>
      <c r="H509" s="111"/>
      <c r="I509" s="544">
        <f t="shared" si="9"/>
        <v>300</v>
      </c>
      <c r="J509" s="483">
        <v>300</v>
      </c>
      <c r="K509" s="111"/>
    </row>
    <row r="510" spans="1:11" ht="16.5" thickBot="1">
      <c r="A510" s="98"/>
      <c r="B510" s="106"/>
      <c r="C510" s="184"/>
      <c r="D510" s="185"/>
      <c r="E510" s="539" t="s">
        <v>862</v>
      </c>
      <c r="F510" s="544"/>
      <c r="G510" s="483"/>
      <c r="H510" s="111"/>
      <c r="I510" s="544">
        <f t="shared" si="9"/>
        <v>350</v>
      </c>
      <c r="J510" s="483">
        <v>350</v>
      </c>
      <c r="K510" s="111"/>
    </row>
    <row r="511" spans="1:11" ht="16.5" thickBot="1">
      <c r="A511" s="98"/>
      <c r="B511" s="106"/>
      <c r="C511" s="184"/>
      <c r="D511" s="185"/>
      <c r="E511" s="532" t="s">
        <v>836</v>
      </c>
      <c r="F511" s="544">
        <f t="shared" si="8"/>
        <v>0</v>
      </c>
      <c r="G511" s="483"/>
      <c r="H511" s="111"/>
      <c r="I511" s="544">
        <f t="shared" si="9"/>
        <v>900</v>
      </c>
      <c r="J511" s="483">
        <v>900</v>
      </c>
      <c r="K511" s="111"/>
    </row>
    <row r="512" spans="1:11" ht="33.75" customHeight="1" thickBot="1">
      <c r="A512" s="98">
        <v>2827</v>
      </c>
      <c r="B512" s="120" t="s">
        <v>160</v>
      </c>
      <c r="C512" s="184">
        <v>2</v>
      </c>
      <c r="D512" s="185">
        <v>7</v>
      </c>
      <c r="E512" s="94" t="s">
        <v>637</v>
      </c>
      <c r="F512" s="544">
        <f t="shared" si="8"/>
        <v>0</v>
      </c>
      <c r="G512" s="486">
        <f>SUM(G514)</f>
        <v>0</v>
      </c>
      <c r="H512" s="486">
        <f>SUM(H515:H516)</f>
        <v>0</v>
      </c>
      <c r="I512" s="544">
        <f t="shared" si="9"/>
        <v>3414.2</v>
      </c>
      <c r="J512" s="486">
        <f>SUM(J514)</f>
        <v>900</v>
      </c>
      <c r="K512" s="486">
        <f>SUM(K515:K516)</f>
        <v>2514.2</v>
      </c>
    </row>
    <row r="513" spans="1:11" ht="24.75" thickBot="1">
      <c r="A513" s="98"/>
      <c r="B513" s="106"/>
      <c r="C513" s="184"/>
      <c r="D513" s="185"/>
      <c r="E513" s="94" t="s">
        <v>491</v>
      </c>
      <c r="F513" s="547"/>
      <c r="G513" s="110"/>
      <c r="H513" s="111"/>
      <c r="I513" s="547"/>
      <c r="J513" s="110"/>
      <c r="K513" s="111"/>
    </row>
    <row r="514" spans="1:11" ht="16.5" thickBot="1">
      <c r="A514" s="98"/>
      <c r="B514" s="106"/>
      <c r="C514" s="184"/>
      <c r="D514" s="185"/>
      <c r="E514" s="532" t="s">
        <v>836</v>
      </c>
      <c r="F514" s="572">
        <f>SUM(G514:H514)</f>
        <v>0</v>
      </c>
      <c r="G514" s="483"/>
      <c r="H514" s="111"/>
      <c r="I514" s="572">
        <f>SUM(J514:K514)</f>
        <v>900</v>
      </c>
      <c r="J514" s="483">
        <v>900</v>
      </c>
      <c r="K514" s="111"/>
    </row>
    <row r="515" spans="1:11" ht="24.75" thickBot="1">
      <c r="A515" s="98"/>
      <c r="B515" s="106"/>
      <c r="C515" s="184"/>
      <c r="D515" s="185"/>
      <c r="E515" s="94" t="s">
        <v>856</v>
      </c>
      <c r="F515" s="572">
        <f>SUM(G515:H515)</f>
        <v>0</v>
      </c>
      <c r="G515" s="110"/>
      <c r="H515" s="495"/>
      <c r="I515" s="572">
        <f>SUM(J515:K515)</f>
        <v>2214.2</v>
      </c>
      <c r="J515" s="110"/>
      <c r="K515" s="495">
        <v>2214.2</v>
      </c>
    </row>
    <row r="516" spans="1:11" ht="15.75">
      <c r="A516" s="98"/>
      <c r="B516" s="106"/>
      <c r="C516" s="184"/>
      <c r="D516" s="185"/>
      <c r="E516" s="571" t="s">
        <v>837</v>
      </c>
      <c r="F516" s="572">
        <f>SUM(G516:H516)</f>
        <v>0</v>
      </c>
      <c r="G516" s="110"/>
      <c r="H516" s="495"/>
      <c r="I516" s="572">
        <f>SUM(J516:K516)</f>
        <v>300</v>
      </c>
      <c r="J516" s="110"/>
      <c r="K516" s="495">
        <v>300</v>
      </c>
    </row>
    <row r="517" spans="1:11" ht="24">
      <c r="A517" s="98"/>
      <c r="B517" s="106"/>
      <c r="C517" s="184"/>
      <c r="D517" s="185"/>
      <c r="E517" s="571" t="s">
        <v>82</v>
      </c>
      <c r="F517" s="578"/>
      <c r="G517" s="110"/>
      <c r="H517" s="111"/>
      <c r="I517" s="578"/>
      <c r="J517" s="110"/>
      <c r="K517" s="111"/>
    </row>
    <row r="518" spans="1:11" ht="29.25" customHeight="1" thickBot="1">
      <c r="A518" s="98">
        <v>2830</v>
      </c>
      <c r="B518" s="118" t="s">
        <v>160</v>
      </c>
      <c r="C518" s="182">
        <v>3</v>
      </c>
      <c r="D518" s="183">
        <v>0</v>
      </c>
      <c r="E518" s="101" t="s">
        <v>638</v>
      </c>
      <c r="F518" s="577">
        <f>SUM(G518:H518)</f>
        <v>0</v>
      </c>
      <c r="G518" s="486">
        <f>SUM(G520)</f>
        <v>0</v>
      </c>
      <c r="H518" s="111"/>
      <c r="I518" s="577">
        <f>SUM(J518:K518)</f>
        <v>300</v>
      </c>
      <c r="J518" s="486">
        <f>SUM(J520)</f>
        <v>300</v>
      </c>
      <c r="K518" s="111"/>
    </row>
    <row r="519" spans="1:11" s="11" customFormat="1" ht="10.5" customHeight="1" thickBot="1">
      <c r="A519" s="98"/>
      <c r="B519" s="88"/>
      <c r="C519" s="182"/>
      <c r="D519" s="183"/>
      <c r="E519" s="94" t="s">
        <v>474</v>
      </c>
      <c r="F519" s="546"/>
      <c r="G519" s="534"/>
      <c r="H519" s="104"/>
      <c r="I519" s="546"/>
      <c r="J519" s="534"/>
      <c r="K519" s="104"/>
    </row>
    <row r="520" spans="1:11" ht="16.5" thickBot="1">
      <c r="A520" s="98">
        <v>2831</v>
      </c>
      <c r="B520" s="120" t="s">
        <v>160</v>
      </c>
      <c r="C520" s="184">
        <v>3</v>
      </c>
      <c r="D520" s="185">
        <v>1</v>
      </c>
      <c r="E520" s="94" t="s">
        <v>639</v>
      </c>
      <c r="F520" s="544">
        <f>SUM(G520:H520)</f>
        <v>0</v>
      </c>
      <c r="G520" s="486">
        <f>SUM(G522)</f>
        <v>0</v>
      </c>
      <c r="H520" s="111"/>
      <c r="I520" s="544">
        <f>SUM(J520:K520)</f>
        <v>300</v>
      </c>
      <c r="J520" s="486">
        <f>SUM(J522)</f>
        <v>300</v>
      </c>
      <c r="K520" s="111"/>
    </row>
    <row r="521" spans="1:11" ht="24.75" thickBot="1">
      <c r="A521" s="98"/>
      <c r="B521" s="106"/>
      <c r="C521" s="184"/>
      <c r="D521" s="185"/>
      <c r="E521" s="94" t="s">
        <v>491</v>
      </c>
      <c r="F521" s="547"/>
      <c r="G521" s="110"/>
      <c r="H521" s="111"/>
      <c r="I521" s="547"/>
      <c r="J521" s="110"/>
      <c r="K521" s="111"/>
    </row>
    <row r="522" spans="1:11" ht="16.5" thickBot="1">
      <c r="A522" s="98"/>
      <c r="B522" s="106"/>
      <c r="C522" s="184"/>
      <c r="D522" s="185"/>
      <c r="E522" s="94" t="s">
        <v>846</v>
      </c>
      <c r="F522" s="544">
        <f>SUM(G522:H522)</f>
        <v>0</v>
      </c>
      <c r="G522" s="483"/>
      <c r="H522" s="111"/>
      <c r="I522" s="544">
        <f>SUM(J522:K522)</f>
        <v>300</v>
      </c>
      <c r="J522" s="483">
        <v>300</v>
      </c>
      <c r="K522" s="111"/>
    </row>
    <row r="523" spans="1:11" ht="24">
      <c r="A523" s="98"/>
      <c r="B523" s="106"/>
      <c r="C523" s="184"/>
      <c r="D523" s="185"/>
      <c r="E523" s="94" t="s">
        <v>82</v>
      </c>
      <c r="F523" s="109"/>
      <c r="G523" s="110"/>
      <c r="H523" s="111"/>
      <c r="I523" s="109"/>
      <c r="J523" s="110"/>
      <c r="K523" s="111"/>
    </row>
    <row r="524" spans="1:11" ht="15.75">
      <c r="A524" s="98">
        <v>2832</v>
      </c>
      <c r="B524" s="120" t="s">
        <v>160</v>
      </c>
      <c r="C524" s="184">
        <v>3</v>
      </c>
      <c r="D524" s="185">
        <v>2</v>
      </c>
      <c r="E524" s="94" t="s">
        <v>640</v>
      </c>
      <c r="F524" s="109"/>
      <c r="G524" s="110"/>
      <c r="H524" s="111"/>
      <c r="I524" s="109"/>
      <c r="J524" s="110"/>
      <c r="K524" s="111"/>
    </row>
    <row r="525" spans="1:11" ht="24">
      <c r="A525" s="98"/>
      <c r="B525" s="106"/>
      <c r="C525" s="184"/>
      <c r="D525" s="185"/>
      <c r="E525" s="94" t="s">
        <v>491</v>
      </c>
      <c r="F525" s="109"/>
      <c r="G525" s="110"/>
      <c r="H525" s="111"/>
      <c r="I525" s="109"/>
      <c r="J525" s="110"/>
      <c r="K525" s="111"/>
    </row>
    <row r="526" spans="1:11" ht="24">
      <c r="A526" s="98"/>
      <c r="B526" s="106"/>
      <c r="C526" s="184"/>
      <c r="D526" s="185"/>
      <c r="E526" s="94" t="s">
        <v>82</v>
      </c>
      <c r="F526" s="109"/>
      <c r="G526" s="110"/>
      <c r="H526" s="111"/>
      <c r="I526" s="109"/>
      <c r="J526" s="110"/>
      <c r="K526" s="111"/>
    </row>
    <row r="527" spans="1:11" ht="24">
      <c r="A527" s="98"/>
      <c r="B527" s="106"/>
      <c r="C527" s="184"/>
      <c r="D527" s="185"/>
      <c r="E527" s="94" t="s">
        <v>82</v>
      </c>
      <c r="F527" s="109"/>
      <c r="G527" s="110"/>
      <c r="H527" s="111"/>
      <c r="I527" s="109"/>
      <c r="J527" s="110"/>
      <c r="K527" s="111"/>
    </row>
    <row r="528" spans="1:11" ht="15.75">
      <c r="A528" s="98">
        <v>2833</v>
      </c>
      <c r="B528" s="120" t="s">
        <v>160</v>
      </c>
      <c r="C528" s="184">
        <v>3</v>
      </c>
      <c r="D528" s="185">
        <v>3</v>
      </c>
      <c r="E528" s="94" t="s">
        <v>641</v>
      </c>
      <c r="F528" s="109"/>
      <c r="G528" s="110"/>
      <c r="H528" s="111"/>
      <c r="I528" s="109"/>
      <c r="J528" s="110"/>
      <c r="K528" s="111"/>
    </row>
    <row r="529" spans="1:11" ht="24">
      <c r="A529" s="98"/>
      <c r="B529" s="106"/>
      <c r="C529" s="184"/>
      <c r="D529" s="185"/>
      <c r="E529" s="94" t="s">
        <v>491</v>
      </c>
      <c r="F529" s="109"/>
      <c r="G529" s="110"/>
      <c r="H529" s="111"/>
      <c r="I529" s="109"/>
      <c r="J529" s="110"/>
      <c r="K529" s="111"/>
    </row>
    <row r="530" spans="1:11" ht="24">
      <c r="A530" s="98"/>
      <c r="B530" s="106"/>
      <c r="C530" s="184"/>
      <c r="D530" s="185"/>
      <c r="E530" s="94" t="s">
        <v>82</v>
      </c>
      <c r="F530" s="109"/>
      <c r="G530" s="110"/>
      <c r="H530" s="111"/>
      <c r="I530" s="109"/>
      <c r="J530" s="110"/>
      <c r="K530" s="111"/>
    </row>
    <row r="531" spans="1:11" ht="24">
      <c r="A531" s="98"/>
      <c r="B531" s="106"/>
      <c r="C531" s="184"/>
      <c r="D531" s="185"/>
      <c r="E531" s="94" t="s">
        <v>82</v>
      </c>
      <c r="F531" s="109"/>
      <c r="G531" s="110"/>
      <c r="H531" s="111"/>
      <c r="I531" s="109"/>
      <c r="J531" s="110"/>
      <c r="K531" s="111"/>
    </row>
    <row r="532" spans="1:11" ht="14.25" customHeight="1">
      <c r="A532" s="98">
        <v>2840</v>
      </c>
      <c r="B532" s="118" t="s">
        <v>160</v>
      </c>
      <c r="C532" s="182">
        <v>4</v>
      </c>
      <c r="D532" s="183">
        <v>0</v>
      </c>
      <c r="E532" s="101" t="s">
        <v>642</v>
      </c>
      <c r="F532" s="493">
        <f>SUM(H532)</f>
        <v>0</v>
      </c>
      <c r="G532" s="486">
        <f>SUM(G538+G542)</f>
        <v>0</v>
      </c>
      <c r="H532" s="496">
        <f>SUM(H542)</f>
        <v>0</v>
      </c>
      <c r="I532" s="493">
        <f>SUM(K532)</f>
        <v>0</v>
      </c>
      <c r="J532" s="486">
        <f>SUM(J538+J542)</f>
        <v>200</v>
      </c>
      <c r="K532" s="496">
        <f>SUM(K542)</f>
        <v>0</v>
      </c>
    </row>
    <row r="533" spans="1:11" s="11" customFormat="1" ht="10.5" customHeight="1">
      <c r="A533" s="98"/>
      <c r="B533" s="88"/>
      <c r="C533" s="182"/>
      <c r="D533" s="183"/>
      <c r="E533" s="94" t="s">
        <v>474</v>
      </c>
      <c r="F533" s="102"/>
      <c r="G533" s="103"/>
      <c r="H533" s="104"/>
      <c r="I533" s="102"/>
      <c r="J533" s="103"/>
      <c r="K533" s="104"/>
    </row>
    <row r="534" spans="1:11" ht="14.25" customHeight="1">
      <c r="A534" s="98">
        <v>2841</v>
      </c>
      <c r="B534" s="120" t="s">
        <v>160</v>
      </c>
      <c r="C534" s="184">
        <v>4</v>
      </c>
      <c r="D534" s="185">
        <v>1</v>
      </c>
      <c r="E534" s="94" t="s">
        <v>643</v>
      </c>
      <c r="F534" s="109"/>
      <c r="G534" s="110"/>
      <c r="H534" s="111"/>
      <c r="I534" s="109"/>
      <c r="J534" s="110"/>
      <c r="K534" s="111"/>
    </row>
    <row r="535" spans="1:11" ht="24">
      <c r="A535" s="98"/>
      <c r="B535" s="106"/>
      <c r="C535" s="184"/>
      <c r="D535" s="185"/>
      <c r="E535" s="94" t="s">
        <v>491</v>
      </c>
      <c r="F535" s="109"/>
      <c r="G535" s="110"/>
      <c r="H535" s="111"/>
      <c r="I535" s="109"/>
      <c r="J535" s="110"/>
      <c r="K535" s="111"/>
    </row>
    <row r="536" spans="1:11" ht="24">
      <c r="A536" s="98"/>
      <c r="B536" s="106"/>
      <c r="C536" s="184"/>
      <c r="D536" s="185"/>
      <c r="E536" s="94" t="s">
        <v>82</v>
      </c>
      <c r="F536" s="109"/>
      <c r="G536" s="110"/>
      <c r="H536" s="111"/>
      <c r="I536" s="109"/>
      <c r="J536" s="110"/>
      <c r="K536" s="111"/>
    </row>
    <row r="537" spans="1:11" ht="24.75" thickBot="1">
      <c r="A537" s="98"/>
      <c r="B537" s="106"/>
      <c r="C537" s="184"/>
      <c r="D537" s="185"/>
      <c r="E537" s="94" t="s">
        <v>82</v>
      </c>
      <c r="F537" s="109"/>
      <c r="G537" s="110"/>
      <c r="H537" s="111"/>
      <c r="I537" s="109"/>
      <c r="J537" s="110"/>
      <c r="K537" s="111"/>
    </row>
    <row r="538" spans="1:11" ht="32.25" customHeight="1" thickBot="1">
      <c r="A538" s="98">
        <v>2842</v>
      </c>
      <c r="B538" s="120" t="s">
        <v>160</v>
      </c>
      <c r="C538" s="184">
        <v>4</v>
      </c>
      <c r="D538" s="185">
        <v>2</v>
      </c>
      <c r="E538" s="94" t="s">
        <v>644</v>
      </c>
      <c r="F538" s="544">
        <f>SUM(G538:H538)</f>
        <v>0</v>
      </c>
      <c r="G538" s="486">
        <f>SUM(G540:G541)</f>
        <v>0</v>
      </c>
      <c r="H538" s="111"/>
      <c r="I538" s="544">
        <f>SUM(J538:K538)</f>
        <v>200</v>
      </c>
      <c r="J538" s="486">
        <f>SUM(J540:J541)</f>
        <v>200</v>
      </c>
      <c r="K538" s="111"/>
    </row>
    <row r="539" spans="1:11" ht="24.75" thickBot="1">
      <c r="A539" s="98"/>
      <c r="B539" s="106"/>
      <c r="C539" s="184"/>
      <c r="D539" s="185"/>
      <c r="E539" s="94" t="s">
        <v>491</v>
      </c>
      <c r="F539" s="547"/>
      <c r="G539" s="110"/>
      <c r="H539" s="111"/>
      <c r="I539" s="547"/>
      <c r="J539" s="110"/>
      <c r="K539" s="111"/>
    </row>
    <row r="540" spans="1:11" ht="16.5" thickBot="1">
      <c r="A540" s="98"/>
      <c r="B540" s="106"/>
      <c r="C540" s="184"/>
      <c r="D540" s="185"/>
      <c r="E540" s="94" t="s">
        <v>838</v>
      </c>
      <c r="F540" s="544">
        <f>SUM(G540:H540)</f>
        <v>0</v>
      </c>
      <c r="G540" s="483"/>
      <c r="H540" s="111"/>
      <c r="I540" s="544">
        <f>SUM(J540:K540)</f>
        <v>200</v>
      </c>
      <c r="J540" s="483">
        <v>200</v>
      </c>
      <c r="K540" s="111"/>
    </row>
    <row r="541" spans="1:11" ht="16.5" thickBot="1">
      <c r="A541" s="98"/>
      <c r="B541" s="106"/>
      <c r="C541" s="184"/>
      <c r="D541" s="185"/>
      <c r="E541" s="94" t="s">
        <v>857</v>
      </c>
      <c r="F541" s="544">
        <f>SUM(G541:H541)</f>
        <v>0</v>
      </c>
      <c r="G541" s="483"/>
      <c r="H541" s="111"/>
      <c r="I541" s="544">
        <f>SUM(J541:K541)</f>
        <v>0</v>
      </c>
      <c r="J541" s="483"/>
      <c r="K541" s="111"/>
    </row>
    <row r="542" spans="1:11" ht="15.75">
      <c r="A542" s="98">
        <v>2843</v>
      </c>
      <c r="B542" s="120" t="s">
        <v>160</v>
      </c>
      <c r="C542" s="184">
        <v>4</v>
      </c>
      <c r="D542" s="185">
        <v>3</v>
      </c>
      <c r="E542" s="94" t="s">
        <v>642</v>
      </c>
      <c r="F542" s="493">
        <f>SUM(G542:H542)</f>
        <v>0</v>
      </c>
      <c r="G542" s="486">
        <f>SUM(G544)</f>
        <v>0</v>
      </c>
      <c r="H542" s="496">
        <f>SUM(H546:H547)</f>
        <v>0</v>
      </c>
      <c r="I542" s="493">
        <f>SUM(I544:I547)</f>
        <v>0</v>
      </c>
      <c r="J542" s="486">
        <f>SUM(J544:J545)</f>
        <v>0</v>
      </c>
      <c r="K542" s="496">
        <f>SUM(K546:K547)</f>
        <v>0</v>
      </c>
    </row>
    <row r="543" spans="1:11" ht="24.75" thickBot="1">
      <c r="A543" s="98"/>
      <c r="B543" s="106"/>
      <c r="C543" s="184"/>
      <c r="D543" s="185"/>
      <c r="E543" s="94" t="s">
        <v>491</v>
      </c>
      <c r="F543" s="547"/>
      <c r="G543" s="110"/>
      <c r="H543" s="111"/>
      <c r="I543" s="547"/>
      <c r="J543" s="110"/>
      <c r="K543" s="111"/>
    </row>
    <row r="544" spans="1:11" ht="16.5" thickBot="1">
      <c r="A544" s="98"/>
      <c r="B544" s="106"/>
      <c r="C544" s="184"/>
      <c r="D544" s="185"/>
      <c r="E544" s="94" t="s">
        <v>839</v>
      </c>
      <c r="F544" s="544">
        <f>SUM(G544:H544)</f>
        <v>0</v>
      </c>
      <c r="G544" s="483"/>
      <c r="H544" s="111"/>
      <c r="I544" s="544">
        <f>SUM(J544:K544)</f>
        <v>0</v>
      </c>
      <c r="J544" s="483"/>
      <c r="K544" s="111"/>
    </row>
    <row r="545" spans="1:11" ht="16.5" thickBot="1">
      <c r="A545" s="98"/>
      <c r="B545" s="106"/>
      <c r="C545" s="184"/>
      <c r="D545" s="185"/>
      <c r="E545" s="94" t="s">
        <v>858</v>
      </c>
      <c r="F545" s="544"/>
      <c r="G545" s="483"/>
      <c r="H545" s="111"/>
      <c r="I545" s="544">
        <f>SUM(J545:K545)</f>
        <v>0</v>
      </c>
      <c r="J545" s="483"/>
      <c r="K545" s="111"/>
    </row>
    <row r="546" spans="1:11" ht="24.75" thickBot="1">
      <c r="A546" s="98"/>
      <c r="B546" s="106"/>
      <c r="C546" s="184"/>
      <c r="D546" s="185"/>
      <c r="E546" s="94" t="s">
        <v>847</v>
      </c>
      <c r="F546" s="544">
        <f>SUM(G546:H546)</f>
        <v>0</v>
      </c>
      <c r="G546" s="110"/>
      <c r="H546" s="495"/>
      <c r="I546" s="544">
        <f>SUM(J546:K546)</f>
        <v>0</v>
      </c>
      <c r="J546" s="110"/>
      <c r="K546" s="495"/>
    </row>
    <row r="547" spans="1:11" ht="16.5" thickBot="1">
      <c r="A547" s="98"/>
      <c r="B547" s="106"/>
      <c r="C547" s="184"/>
      <c r="D547" s="185"/>
      <c r="E547" s="94" t="s">
        <v>840</v>
      </c>
      <c r="F547" s="544">
        <f>SUM(G547:H547)</f>
        <v>0</v>
      </c>
      <c r="G547" s="110"/>
      <c r="H547" s="495"/>
      <c r="I547" s="544">
        <f>SUM(J547:K547)</f>
        <v>0</v>
      </c>
      <c r="J547" s="110"/>
      <c r="K547" s="495"/>
    </row>
    <row r="548" spans="1:11" ht="26.25" customHeight="1">
      <c r="A548" s="98">
        <v>2850</v>
      </c>
      <c r="B548" s="118" t="s">
        <v>160</v>
      </c>
      <c r="C548" s="182">
        <v>5</v>
      </c>
      <c r="D548" s="183">
        <v>0</v>
      </c>
      <c r="E548" s="122" t="s">
        <v>645</v>
      </c>
      <c r="F548" s="109"/>
      <c r="G548" s="110"/>
      <c r="H548" s="111"/>
      <c r="I548" s="109"/>
      <c r="J548" s="110"/>
      <c r="K548" s="111"/>
    </row>
    <row r="549" spans="1:11" s="11" customFormat="1" ht="10.5" customHeight="1">
      <c r="A549" s="98"/>
      <c r="B549" s="88"/>
      <c r="C549" s="182"/>
      <c r="D549" s="183"/>
      <c r="E549" s="94" t="s">
        <v>474</v>
      </c>
      <c r="F549" s="102"/>
      <c r="G549" s="103"/>
      <c r="H549" s="104"/>
      <c r="I549" s="102"/>
      <c r="J549" s="103"/>
      <c r="K549" s="104"/>
    </row>
    <row r="550" spans="1:11" ht="30" customHeight="1">
      <c r="A550" s="98">
        <v>2851</v>
      </c>
      <c r="B550" s="118" t="s">
        <v>160</v>
      </c>
      <c r="C550" s="182">
        <v>5</v>
      </c>
      <c r="D550" s="183">
        <v>1</v>
      </c>
      <c r="E550" s="123" t="s">
        <v>645</v>
      </c>
      <c r="F550" s="109"/>
      <c r="G550" s="110"/>
      <c r="H550" s="111"/>
      <c r="I550" s="109"/>
      <c r="J550" s="110"/>
      <c r="K550" s="111"/>
    </row>
    <row r="551" spans="1:11" ht="0.75" customHeight="1">
      <c r="A551" s="98"/>
      <c r="B551" s="106"/>
      <c r="C551" s="184"/>
      <c r="D551" s="185"/>
      <c r="E551" s="94" t="s">
        <v>491</v>
      </c>
      <c r="F551" s="109"/>
      <c r="G551" s="110"/>
      <c r="H551" s="111"/>
      <c r="I551" s="109"/>
      <c r="J551" s="110"/>
      <c r="K551" s="111"/>
    </row>
    <row r="552" spans="1:11" ht="24" hidden="1">
      <c r="A552" s="98"/>
      <c r="B552" s="106"/>
      <c r="C552" s="184"/>
      <c r="D552" s="185"/>
      <c r="E552" s="94" t="s">
        <v>82</v>
      </c>
      <c r="F552" s="109"/>
      <c r="G552" s="110"/>
      <c r="H552" s="111"/>
      <c r="I552" s="109"/>
      <c r="J552" s="110"/>
      <c r="K552" s="111"/>
    </row>
    <row r="553" spans="1:11" ht="24" hidden="1">
      <c r="A553" s="98"/>
      <c r="B553" s="106"/>
      <c r="C553" s="184"/>
      <c r="D553" s="185"/>
      <c r="E553" s="94" t="s">
        <v>82</v>
      </c>
      <c r="F553" s="109"/>
      <c r="G553" s="110"/>
      <c r="H553" s="111"/>
      <c r="I553" s="109"/>
      <c r="J553" s="110"/>
      <c r="K553" s="111"/>
    </row>
    <row r="554" spans="1:11" ht="27" customHeight="1" hidden="1">
      <c r="A554" s="98">
        <v>2860</v>
      </c>
      <c r="B554" s="118" t="s">
        <v>160</v>
      </c>
      <c r="C554" s="182">
        <v>6</v>
      </c>
      <c r="D554" s="183">
        <v>0</v>
      </c>
      <c r="E554" s="122" t="s">
        <v>646</v>
      </c>
      <c r="F554" s="109"/>
      <c r="G554" s="110"/>
      <c r="H554" s="111"/>
      <c r="I554" s="109"/>
      <c r="J554" s="110"/>
      <c r="K554" s="111"/>
    </row>
    <row r="555" spans="1:11" s="11" customFormat="1" ht="10.5" customHeight="1">
      <c r="A555" s="98"/>
      <c r="B555" s="88"/>
      <c r="C555" s="182"/>
      <c r="D555" s="183"/>
      <c r="E555" s="94" t="s">
        <v>474</v>
      </c>
      <c r="F555" s="102"/>
      <c r="G555" s="103"/>
      <c r="H555" s="104"/>
      <c r="I555" s="102"/>
      <c r="J555" s="103"/>
      <c r="K555" s="104"/>
    </row>
    <row r="556" spans="1:11" ht="12" customHeight="1">
      <c r="A556" s="98">
        <v>2861</v>
      </c>
      <c r="B556" s="120" t="s">
        <v>160</v>
      </c>
      <c r="C556" s="184">
        <v>6</v>
      </c>
      <c r="D556" s="185">
        <v>1</v>
      </c>
      <c r="E556" s="123" t="s">
        <v>646</v>
      </c>
      <c r="F556" s="109"/>
      <c r="G556" s="110"/>
      <c r="H556" s="111"/>
      <c r="I556" s="109"/>
      <c r="J556" s="110"/>
      <c r="K556" s="111"/>
    </row>
    <row r="557" spans="1:11" ht="24">
      <c r="A557" s="98"/>
      <c r="B557" s="106"/>
      <c r="C557" s="184"/>
      <c r="D557" s="185"/>
      <c r="E557" s="94" t="s">
        <v>491</v>
      </c>
      <c r="F557" s="109"/>
      <c r="G557" s="110"/>
      <c r="H557" s="111"/>
      <c r="I557" s="109"/>
      <c r="J557" s="110"/>
      <c r="K557" s="111"/>
    </row>
    <row r="558" spans="1:11" ht="24">
      <c r="A558" s="98"/>
      <c r="B558" s="106"/>
      <c r="C558" s="184"/>
      <c r="D558" s="185"/>
      <c r="E558" s="94" t="s">
        <v>82</v>
      </c>
      <c r="F558" s="109"/>
      <c r="G558" s="110"/>
      <c r="H558" s="111"/>
      <c r="I558" s="109"/>
      <c r="J558" s="110"/>
      <c r="K558" s="111"/>
    </row>
    <row r="559" spans="1:11" ht="24.75" thickBot="1">
      <c r="A559" s="98"/>
      <c r="B559" s="106"/>
      <c r="C559" s="184"/>
      <c r="D559" s="185"/>
      <c r="E559" s="94" t="s">
        <v>82</v>
      </c>
      <c r="F559" s="109"/>
      <c r="G559" s="110"/>
      <c r="H559" s="111"/>
      <c r="I559" s="109"/>
      <c r="J559" s="110"/>
      <c r="K559" s="111"/>
    </row>
    <row r="560" spans="1:11" s="58" customFormat="1" ht="44.25" customHeight="1" thickBot="1">
      <c r="A560" s="114">
        <v>2900</v>
      </c>
      <c r="B560" s="118" t="s">
        <v>161</v>
      </c>
      <c r="C560" s="182">
        <v>0</v>
      </c>
      <c r="D560" s="183">
        <v>0</v>
      </c>
      <c r="E560" s="119" t="s">
        <v>90</v>
      </c>
      <c r="F560" s="544">
        <f>SUM(G560:H560)</f>
        <v>0</v>
      </c>
      <c r="G560" s="485">
        <f>SUM(G562+G573+G603)</f>
        <v>0</v>
      </c>
      <c r="H560" s="485">
        <f>SUM(H562)</f>
        <v>0</v>
      </c>
      <c r="I560" s="544">
        <f>SUM(J560:K560)</f>
        <v>21300</v>
      </c>
      <c r="J560" s="485">
        <f>SUM(J562+J573+J603)</f>
        <v>21300</v>
      </c>
      <c r="K560" s="485">
        <f>SUM(K562)</f>
        <v>0</v>
      </c>
    </row>
    <row r="561" spans="1:11" ht="11.25" customHeight="1" thickBot="1">
      <c r="A561" s="93"/>
      <c r="B561" s="88"/>
      <c r="C561" s="180"/>
      <c r="D561" s="181"/>
      <c r="E561" s="94" t="s">
        <v>472</v>
      </c>
      <c r="F561" s="548"/>
      <c r="G561" s="96"/>
      <c r="H561" s="97"/>
      <c r="I561" s="548"/>
      <c r="J561" s="96"/>
      <c r="K561" s="97"/>
    </row>
    <row r="562" spans="1:11" ht="26.25" thickBot="1">
      <c r="A562" s="98">
        <v>2910</v>
      </c>
      <c r="B562" s="118" t="s">
        <v>161</v>
      </c>
      <c r="C562" s="182">
        <v>1</v>
      </c>
      <c r="D562" s="183">
        <v>0</v>
      </c>
      <c r="E562" s="101" t="s">
        <v>647</v>
      </c>
      <c r="F562" s="544">
        <f>SUM(G562:H562)</f>
        <v>0</v>
      </c>
      <c r="G562" s="486">
        <f>SUM(G564)</f>
        <v>0</v>
      </c>
      <c r="H562" s="486">
        <f>SUM(H564)</f>
        <v>0</v>
      </c>
      <c r="I562" s="544">
        <f>SUM(J562:K562)</f>
        <v>11000</v>
      </c>
      <c r="J562" s="486">
        <f>SUM(J564)</f>
        <v>11000</v>
      </c>
      <c r="K562" s="486">
        <f>SUM(K564)</f>
        <v>0</v>
      </c>
    </row>
    <row r="563" spans="1:11" s="11" customFormat="1" ht="10.5" customHeight="1" thickBot="1">
      <c r="A563" s="98"/>
      <c r="B563" s="88"/>
      <c r="C563" s="182"/>
      <c r="D563" s="183"/>
      <c r="E563" s="94" t="s">
        <v>474</v>
      </c>
      <c r="F563" s="546"/>
      <c r="G563" s="103"/>
      <c r="H563" s="104"/>
      <c r="I563" s="546"/>
      <c r="J563" s="103"/>
      <c r="K563" s="104"/>
    </row>
    <row r="564" spans="1:11" ht="16.5" thickBot="1">
      <c r="A564" s="98">
        <v>2911</v>
      </c>
      <c r="B564" s="120" t="s">
        <v>161</v>
      </c>
      <c r="C564" s="184">
        <v>1</v>
      </c>
      <c r="D564" s="185">
        <v>1</v>
      </c>
      <c r="E564" s="94" t="s">
        <v>648</v>
      </c>
      <c r="F564" s="544">
        <f>SUM(G564:H564)</f>
        <v>0</v>
      </c>
      <c r="G564" s="486">
        <f>SUM(G566)</f>
        <v>0</v>
      </c>
      <c r="H564" s="486">
        <f>SUM(H567:H568)</f>
        <v>0</v>
      </c>
      <c r="I564" s="544">
        <f>SUM(J564:K564)</f>
        <v>11000</v>
      </c>
      <c r="J564" s="486">
        <f>SUM(J566)</f>
        <v>11000</v>
      </c>
      <c r="K564" s="486">
        <f>SUM(K567:K568)</f>
        <v>0</v>
      </c>
    </row>
    <row r="565" spans="1:11" ht="24.75" thickBot="1">
      <c r="A565" s="98"/>
      <c r="B565" s="106"/>
      <c r="C565" s="184"/>
      <c r="D565" s="185"/>
      <c r="E565" s="94" t="s">
        <v>491</v>
      </c>
      <c r="F565" s="547"/>
      <c r="G565" s="110"/>
      <c r="H565" s="111"/>
      <c r="I565" s="547"/>
      <c r="J565" s="110"/>
      <c r="K565" s="111"/>
    </row>
    <row r="566" spans="1:11" ht="16.5" thickBot="1">
      <c r="A566" s="98"/>
      <c r="B566" s="106"/>
      <c r="C566" s="184"/>
      <c r="D566" s="185"/>
      <c r="E566" s="94" t="s">
        <v>848</v>
      </c>
      <c r="F566" s="544">
        <f>SUM(G566:H566)</f>
        <v>0</v>
      </c>
      <c r="G566" s="483"/>
      <c r="H566" s="495"/>
      <c r="I566" s="544">
        <f>SUM(J566:K566)</f>
        <v>11000</v>
      </c>
      <c r="J566" s="483">
        <v>11000</v>
      </c>
      <c r="K566" s="495"/>
    </row>
    <row r="567" spans="1:11" ht="24.75" thickBot="1">
      <c r="A567" s="98"/>
      <c r="B567" s="106"/>
      <c r="C567" s="184"/>
      <c r="D567" s="185"/>
      <c r="E567" s="94" t="s">
        <v>853</v>
      </c>
      <c r="F567" s="544">
        <f>SUM(G567:H567)</f>
        <v>0</v>
      </c>
      <c r="G567" s="110"/>
      <c r="H567" s="495"/>
      <c r="I567" s="544">
        <f>SUM(J567:K567)</f>
        <v>0</v>
      </c>
      <c r="J567" s="110"/>
      <c r="K567" s="495"/>
    </row>
    <row r="568" spans="1:11" ht="16.5" thickBot="1">
      <c r="A568" s="98"/>
      <c r="B568" s="106"/>
      <c r="C568" s="184"/>
      <c r="D568" s="185"/>
      <c r="E568" s="94" t="s">
        <v>854</v>
      </c>
      <c r="F568" s="544">
        <f>SUM(G568:H568)</f>
        <v>0</v>
      </c>
      <c r="G568" s="110"/>
      <c r="H568" s="495"/>
      <c r="I568" s="544">
        <f>SUM(J568:K568)</f>
        <v>0</v>
      </c>
      <c r="J568" s="110"/>
      <c r="K568" s="495"/>
    </row>
    <row r="569" spans="1:11" ht="15.75">
      <c r="A569" s="98">
        <v>2912</v>
      </c>
      <c r="B569" s="120" t="s">
        <v>161</v>
      </c>
      <c r="C569" s="184">
        <v>1</v>
      </c>
      <c r="D569" s="185">
        <v>2</v>
      </c>
      <c r="E569" s="94" t="s">
        <v>649</v>
      </c>
      <c r="F569" s="109"/>
      <c r="G569" s="110"/>
      <c r="H569" s="111"/>
      <c r="I569" s="109"/>
      <c r="J569" s="110"/>
      <c r="K569" s="111"/>
    </row>
    <row r="570" spans="1:11" ht="24">
      <c r="A570" s="98"/>
      <c r="B570" s="106"/>
      <c r="C570" s="184"/>
      <c r="D570" s="185"/>
      <c r="E570" s="94" t="s">
        <v>491</v>
      </c>
      <c r="F570" s="109"/>
      <c r="G570" s="110"/>
      <c r="H570" s="111"/>
      <c r="I570" s="109"/>
      <c r="J570" s="110"/>
      <c r="K570" s="111"/>
    </row>
    <row r="571" spans="1:11" ht="24">
      <c r="A571" s="98"/>
      <c r="B571" s="106"/>
      <c r="C571" s="184"/>
      <c r="D571" s="185"/>
      <c r="E571" s="94" t="s">
        <v>82</v>
      </c>
      <c r="F571" s="109"/>
      <c r="G571" s="110"/>
      <c r="H571" s="111"/>
      <c r="I571" s="109"/>
      <c r="J571" s="110"/>
      <c r="K571" s="111"/>
    </row>
    <row r="572" spans="1:11" ht="24.75" thickBot="1">
      <c r="A572" s="98"/>
      <c r="B572" s="106"/>
      <c r="C572" s="184"/>
      <c r="D572" s="185"/>
      <c r="E572" s="94" t="s">
        <v>82</v>
      </c>
      <c r="F572" s="109"/>
      <c r="G572" s="110"/>
      <c r="H572" s="111"/>
      <c r="I572" s="109"/>
      <c r="J572" s="110"/>
      <c r="K572" s="111"/>
    </row>
    <row r="573" spans="1:11" ht="16.5" thickBot="1">
      <c r="A573" s="98">
        <v>2920</v>
      </c>
      <c r="B573" s="118" t="s">
        <v>161</v>
      </c>
      <c r="C573" s="182">
        <v>2</v>
      </c>
      <c r="D573" s="183">
        <v>0</v>
      </c>
      <c r="E573" s="101" t="s">
        <v>650</v>
      </c>
      <c r="F573" s="544">
        <f>SUM(G573:H573)</f>
        <v>0</v>
      </c>
      <c r="G573" s="486">
        <f>SUM(G579)</f>
        <v>0</v>
      </c>
      <c r="H573" s="111"/>
      <c r="I573" s="544">
        <f>SUM(J573:K573)</f>
        <v>300</v>
      </c>
      <c r="J573" s="486">
        <f>SUM(J579)</f>
        <v>300</v>
      </c>
      <c r="K573" s="111"/>
    </row>
    <row r="574" spans="1:11" s="11" customFormat="1" ht="10.5" customHeight="1">
      <c r="A574" s="98"/>
      <c r="B574" s="88"/>
      <c r="C574" s="182"/>
      <c r="D574" s="183"/>
      <c r="E574" s="94" t="s">
        <v>474</v>
      </c>
      <c r="F574" s="546"/>
      <c r="G574" s="103"/>
      <c r="H574" s="104"/>
      <c r="I574" s="546"/>
      <c r="J574" s="103"/>
      <c r="K574" s="104"/>
    </row>
    <row r="575" spans="1:11" ht="15.75">
      <c r="A575" s="98">
        <v>2921</v>
      </c>
      <c r="B575" s="120" t="s">
        <v>161</v>
      </c>
      <c r="C575" s="184">
        <v>2</v>
      </c>
      <c r="D575" s="185">
        <v>1</v>
      </c>
      <c r="E575" s="94" t="s">
        <v>651</v>
      </c>
      <c r="F575" s="547"/>
      <c r="G575" s="110"/>
      <c r="H575" s="111"/>
      <c r="I575" s="547"/>
      <c r="J575" s="110"/>
      <c r="K575" s="111"/>
    </row>
    <row r="576" spans="1:11" ht="24">
      <c r="A576" s="98"/>
      <c r="B576" s="106"/>
      <c r="C576" s="184"/>
      <c r="D576" s="185"/>
      <c r="E576" s="94" t="s">
        <v>491</v>
      </c>
      <c r="F576" s="547"/>
      <c r="G576" s="110"/>
      <c r="H576" s="111"/>
      <c r="I576" s="547"/>
      <c r="J576" s="110"/>
      <c r="K576" s="111"/>
    </row>
    <row r="577" spans="1:11" ht="24">
      <c r="A577" s="98"/>
      <c r="B577" s="106"/>
      <c r="C577" s="184"/>
      <c r="D577" s="185"/>
      <c r="E577" s="94" t="s">
        <v>82</v>
      </c>
      <c r="F577" s="547"/>
      <c r="G577" s="110"/>
      <c r="H577" s="111"/>
      <c r="I577" s="547"/>
      <c r="J577" s="110"/>
      <c r="K577" s="111"/>
    </row>
    <row r="578" spans="1:11" ht="24.75" thickBot="1">
      <c r="A578" s="98"/>
      <c r="B578" s="106"/>
      <c r="C578" s="184"/>
      <c r="D578" s="185"/>
      <c r="E578" s="94" t="s">
        <v>82</v>
      </c>
      <c r="F578" s="547"/>
      <c r="G578" s="110"/>
      <c r="H578" s="111"/>
      <c r="I578" s="547"/>
      <c r="J578" s="110"/>
      <c r="K578" s="111"/>
    </row>
    <row r="579" spans="1:11" ht="16.5" thickBot="1">
      <c r="A579" s="98">
        <v>2922</v>
      </c>
      <c r="B579" s="120" t="s">
        <v>161</v>
      </c>
      <c r="C579" s="184">
        <v>2</v>
      </c>
      <c r="D579" s="185">
        <v>2</v>
      </c>
      <c r="E579" s="94" t="s">
        <v>652</v>
      </c>
      <c r="F579" s="544">
        <f>SUM(G579:H579)</f>
        <v>0</v>
      </c>
      <c r="G579" s="486">
        <f>SUM(G581)</f>
        <v>0</v>
      </c>
      <c r="H579" s="111"/>
      <c r="I579" s="544">
        <f>SUM(J579:K579)</f>
        <v>300</v>
      </c>
      <c r="J579" s="486">
        <f>SUM(J581)</f>
        <v>300</v>
      </c>
      <c r="K579" s="111"/>
    </row>
    <row r="580" spans="1:11" ht="24.75" thickBot="1">
      <c r="A580" s="98"/>
      <c r="B580" s="106"/>
      <c r="C580" s="184"/>
      <c r="D580" s="185"/>
      <c r="E580" s="94" t="s">
        <v>491</v>
      </c>
      <c r="F580" s="547"/>
      <c r="G580" s="110"/>
      <c r="H580" s="111"/>
      <c r="I580" s="547"/>
      <c r="J580" s="110"/>
      <c r="K580" s="111"/>
    </row>
    <row r="581" spans="1:11" ht="16.5" thickBot="1">
      <c r="A581" s="98"/>
      <c r="B581" s="106"/>
      <c r="C581" s="184"/>
      <c r="D581" s="185"/>
      <c r="E581" s="94" t="s">
        <v>849</v>
      </c>
      <c r="F581" s="544">
        <f>SUM(G581:H581)</f>
        <v>0</v>
      </c>
      <c r="G581" s="483"/>
      <c r="H581" s="111"/>
      <c r="I581" s="544">
        <f>SUM(J581:K581)</f>
        <v>300</v>
      </c>
      <c r="J581" s="483">
        <v>300</v>
      </c>
      <c r="K581" s="111"/>
    </row>
    <row r="582" spans="1:11" ht="24">
      <c r="A582" s="98"/>
      <c r="B582" s="106"/>
      <c r="C582" s="184"/>
      <c r="D582" s="185"/>
      <c r="E582" s="94" t="s">
        <v>82</v>
      </c>
      <c r="F582" s="109"/>
      <c r="G582" s="110"/>
      <c r="H582" s="111"/>
      <c r="I582" s="109"/>
      <c r="J582" s="110"/>
      <c r="K582" s="111"/>
    </row>
    <row r="583" spans="1:11" ht="25.5">
      <c r="A583" s="98">
        <v>2930</v>
      </c>
      <c r="B583" s="118" t="s">
        <v>161</v>
      </c>
      <c r="C583" s="182">
        <v>3</v>
      </c>
      <c r="D583" s="183">
        <v>0</v>
      </c>
      <c r="E583" s="101" t="s">
        <v>653</v>
      </c>
      <c r="F583" s="109"/>
      <c r="G583" s="110"/>
      <c r="H583" s="111"/>
      <c r="I583" s="109"/>
      <c r="J583" s="110"/>
      <c r="K583" s="111"/>
    </row>
    <row r="584" spans="1:11" s="11" customFormat="1" ht="16.5">
      <c r="A584" s="98"/>
      <c r="B584" s="88"/>
      <c r="C584" s="182"/>
      <c r="D584" s="183"/>
      <c r="E584" s="94" t="s">
        <v>474</v>
      </c>
      <c r="F584" s="102"/>
      <c r="G584" s="103"/>
      <c r="H584" s="104"/>
      <c r="I584" s="102"/>
      <c r="J584" s="103"/>
      <c r="K584" s="104"/>
    </row>
    <row r="585" spans="1:11" ht="24">
      <c r="A585" s="98">
        <v>2931</v>
      </c>
      <c r="B585" s="120" t="s">
        <v>161</v>
      </c>
      <c r="C585" s="184">
        <v>3</v>
      </c>
      <c r="D585" s="185">
        <v>1</v>
      </c>
      <c r="E585" s="94" t="s">
        <v>654</v>
      </c>
      <c r="F585" s="109"/>
      <c r="G585" s="110"/>
      <c r="H585" s="111"/>
      <c r="I585" s="109"/>
      <c r="J585" s="110"/>
      <c r="K585" s="111"/>
    </row>
    <row r="586" spans="1:11" ht="24">
      <c r="A586" s="98"/>
      <c r="B586" s="106"/>
      <c r="C586" s="184"/>
      <c r="D586" s="185"/>
      <c r="E586" s="94" t="s">
        <v>491</v>
      </c>
      <c r="F586" s="109"/>
      <c r="G586" s="110"/>
      <c r="H586" s="111"/>
      <c r="I586" s="109"/>
      <c r="J586" s="110"/>
      <c r="K586" s="111"/>
    </row>
    <row r="587" spans="1:11" ht="24">
      <c r="A587" s="98"/>
      <c r="B587" s="106"/>
      <c r="C587" s="184"/>
      <c r="D587" s="185"/>
      <c r="E587" s="94" t="s">
        <v>82</v>
      </c>
      <c r="F587" s="109"/>
      <c r="G587" s="110"/>
      <c r="H587" s="111"/>
      <c r="I587" s="109"/>
      <c r="J587" s="110"/>
      <c r="K587" s="111"/>
    </row>
    <row r="588" spans="1:11" ht="24">
      <c r="A588" s="98"/>
      <c r="B588" s="106"/>
      <c r="C588" s="184"/>
      <c r="D588" s="185"/>
      <c r="E588" s="94" t="s">
        <v>82</v>
      </c>
      <c r="F588" s="109"/>
      <c r="G588" s="110"/>
      <c r="H588" s="111"/>
      <c r="I588" s="109"/>
      <c r="J588" s="110"/>
      <c r="K588" s="111"/>
    </row>
    <row r="589" spans="1:11" ht="15.75">
      <c r="A589" s="98">
        <v>2932</v>
      </c>
      <c r="B589" s="120" t="s">
        <v>161</v>
      </c>
      <c r="C589" s="184">
        <v>3</v>
      </c>
      <c r="D589" s="185">
        <v>2</v>
      </c>
      <c r="E589" s="94" t="s">
        <v>655</v>
      </c>
      <c r="F589" s="109"/>
      <c r="G589" s="110"/>
      <c r="H589" s="111"/>
      <c r="I589" s="109"/>
      <c r="J589" s="110"/>
      <c r="K589" s="111"/>
    </row>
    <row r="590" spans="1:11" ht="24">
      <c r="A590" s="98"/>
      <c r="B590" s="106"/>
      <c r="C590" s="184"/>
      <c r="D590" s="185"/>
      <c r="E590" s="94" t="s">
        <v>491</v>
      </c>
      <c r="F590" s="109"/>
      <c r="G590" s="110"/>
      <c r="H590" s="111"/>
      <c r="I590" s="109"/>
      <c r="J590" s="110"/>
      <c r="K590" s="111"/>
    </row>
    <row r="591" spans="1:11" ht="24">
      <c r="A591" s="98"/>
      <c r="B591" s="106"/>
      <c r="C591" s="184"/>
      <c r="D591" s="185"/>
      <c r="E591" s="94" t="s">
        <v>82</v>
      </c>
      <c r="F591" s="109"/>
      <c r="G591" s="110"/>
      <c r="H591" s="111"/>
      <c r="I591" s="109"/>
      <c r="J591" s="110"/>
      <c r="K591" s="111"/>
    </row>
    <row r="592" spans="1:11" ht="24">
      <c r="A592" s="98"/>
      <c r="B592" s="106"/>
      <c r="C592" s="184"/>
      <c r="D592" s="185"/>
      <c r="E592" s="94" t="s">
        <v>82</v>
      </c>
      <c r="F592" s="109"/>
      <c r="G592" s="110"/>
      <c r="H592" s="111"/>
      <c r="I592" s="109"/>
      <c r="J592" s="110"/>
      <c r="K592" s="111"/>
    </row>
    <row r="593" spans="1:11" ht="15.75" hidden="1">
      <c r="A593" s="98">
        <v>2940</v>
      </c>
      <c r="B593" s="118" t="s">
        <v>161</v>
      </c>
      <c r="C593" s="182">
        <v>4</v>
      </c>
      <c r="D593" s="183">
        <v>0</v>
      </c>
      <c r="E593" s="101" t="s">
        <v>656</v>
      </c>
      <c r="F593" s="109"/>
      <c r="G593" s="110"/>
      <c r="H593" s="111"/>
      <c r="I593" s="109"/>
      <c r="J593" s="110"/>
      <c r="K593" s="111"/>
    </row>
    <row r="594" spans="1:11" s="11" customFormat="1" ht="16.5" hidden="1">
      <c r="A594" s="98"/>
      <c r="B594" s="88"/>
      <c r="C594" s="182"/>
      <c r="D594" s="183"/>
      <c r="E594" s="94" t="s">
        <v>474</v>
      </c>
      <c r="F594" s="102"/>
      <c r="G594" s="103"/>
      <c r="H594" s="104"/>
      <c r="I594" s="102"/>
      <c r="J594" s="103"/>
      <c r="K594" s="104"/>
    </row>
    <row r="595" spans="1:11" ht="15.75" hidden="1">
      <c r="A595" s="98">
        <v>2941</v>
      </c>
      <c r="B595" s="120" t="s">
        <v>161</v>
      </c>
      <c r="C595" s="184">
        <v>4</v>
      </c>
      <c r="D595" s="185">
        <v>1</v>
      </c>
      <c r="E595" s="94" t="s">
        <v>657</v>
      </c>
      <c r="F595" s="109"/>
      <c r="G595" s="110"/>
      <c r="H595" s="111"/>
      <c r="I595" s="109"/>
      <c r="J595" s="110"/>
      <c r="K595" s="111"/>
    </row>
    <row r="596" spans="1:11" ht="24" hidden="1">
      <c r="A596" s="98"/>
      <c r="B596" s="106"/>
      <c r="C596" s="184"/>
      <c r="D596" s="185"/>
      <c r="E596" s="94" t="s">
        <v>491</v>
      </c>
      <c r="F596" s="109"/>
      <c r="G596" s="110"/>
      <c r="H596" s="111"/>
      <c r="I596" s="109"/>
      <c r="J596" s="110"/>
      <c r="K596" s="111"/>
    </row>
    <row r="597" spans="1:11" ht="24" hidden="1">
      <c r="A597" s="98"/>
      <c r="B597" s="106"/>
      <c r="C597" s="184"/>
      <c r="D597" s="185"/>
      <c r="E597" s="94" t="s">
        <v>82</v>
      </c>
      <c r="F597" s="109"/>
      <c r="G597" s="110"/>
      <c r="H597" s="111"/>
      <c r="I597" s="109"/>
      <c r="J597" s="110"/>
      <c r="K597" s="111"/>
    </row>
    <row r="598" spans="1:11" ht="24" hidden="1">
      <c r="A598" s="98"/>
      <c r="B598" s="106"/>
      <c r="C598" s="184"/>
      <c r="D598" s="185"/>
      <c r="E598" s="94" t="s">
        <v>82</v>
      </c>
      <c r="F598" s="109"/>
      <c r="G598" s="110"/>
      <c r="H598" s="111"/>
      <c r="I598" s="109"/>
      <c r="J598" s="110"/>
      <c r="K598" s="111"/>
    </row>
    <row r="599" spans="1:11" ht="15.75" hidden="1">
      <c r="A599" s="98">
        <v>2942</v>
      </c>
      <c r="B599" s="120" t="s">
        <v>161</v>
      </c>
      <c r="C599" s="184">
        <v>4</v>
      </c>
      <c r="D599" s="185">
        <v>2</v>
      </c>
      <c r="E599" s="94" t="s">
        <v>658</v>
      </c>
      <c r="F599" s="109"/>
      <c r="G599" s="110"/>
      <c r="H599" s="111"/>
      <c r="I599" s="109"/>
      <c r="J599" s="110"/>
      <c r="K599" s="111"/>
    </row>
    <row r="600" spans="1:11" ht="24" hidden="1">
      <c r="A600" s="98"/>
      <c r="B600" s="106"/>
      <c r="C600" s="184"/>
      <c r="D600" s="185"/>
      <c r="E600" s="94" t="s">
        <v>491</v>
      </c>
      <c r="F600" s="109"/>
      <c r="G600" s="110"/>
      <c r="H600" s="111"/>
      <c r="I600" s="109"/>
      <c r="J600" s="110"/>
      <c r="K600" s="111"/>
    </row>
    <row r="601" spans="1:11" ht="24" hidden="1">
      <c r="A601" s="98"/>
      <c r="B601" s="106"/>
      <c r="C601" s="184"/>
      <c r="D601" s="185"/>
      <c r="E601" s="94" t="s">
        <v>82</v>
      </c>
      <c r="F601" s="109"/>
      <c r="G601" s="110"/>
      <c r="H601" s="111"/>
      <c r="I601" s="109"/>
      <c r="J601" s="110"/>
      <c r="K601" s="111"/>
    </row>
    <row r="602" spans="1:11" ht="24" hidden="1">
      <c r="A602" s="98"/>
      <c r="B602" s="106"/>
      <c r="C602" s="184"/>
      <c r="D602" s="185"/>
      <c r="E602" s="94" t="s">
        <v>82</v>
      </c>
      <c r="F602" s="109"/>
      <c r="G602" s="110"/>
      <c r="H602" s="111"/>
      <c r="I602" s="109"/>
      <c r="J602" s="110"/>
      <c r="K602" s="111"/>
    </row>
    <row r="603" spans="1:11" ht="15.75">
      <c r="A603" s="98">
        <v>2950</v>
      </c>
      <c r="B603" s="118" t="s">
        <v>161</v>
      </c>
      <c r="C603" s="182">
        <v>5</v>
      </c>
      <c r="D603" s="183">
        <v>0</v>
      </c>
      <c r="E603" s="101" t="s">
        <v>659</v>
      </c>
      <c r="F603" s="493">
        <f>SUM(G603:H603)</f>
        <v>0</v>
      </c>
      <c r="G603" s="486">
        <f>SUM(G605)</f>
        <v>0</v>
      </c>
      <c r="H603" s="111"/>
      <c r="I603" s="493">
        <f>SUM(J603:K603)</f>
        <v>10000</v>
      </c>
      <c r="J603" s="486">
        <f>SUM(J605)</f>
        <v>10000</v>
      </c>
      <c r="K603" s="111"/>
    </row>
    <row r="604" spans="1:11" s="11" customFormat="1" ht="16.5">
      <c r="A604" s="98"/>
      <c r="B604" s="88"/>
      <c r="C604" s="182"/>
      <c r="D604" s="183"/>
      <c r="E604" s="94" t="s">
        <v>474</v>
      </c>
      <c r="F604" s="102"/>
      <c r="G604" s="103"/>
      <c r="H604" s="104"/>
      <c r="I604" s="102"/>
      <c r="J604" s="103"/>
      <c r="K604" s="104"/>
    </row>
    <row r="605" spans="1:11" ht="15.75">
      <c r="A605" s="98">
        <v>2951</v>
      </c>
      <c r="B605" s="120" t="s">
        <v>161</v>
      </c>
      <c r="C605" s="184">
        <v>5</v>
      </c>
      <c r="D605" s="185">
        <v>1</v>
      </c>
      <c r="E605" s="94" t="s">
        <v>660</v>
      </c>
      <c r="F605" s="493">
        <f>SUM(G605:H605)</f>
        <v>0</v>
      </c>
      <c r="G605" s="486">
        <f>SUM(G607)</f>
        <v>0</v>
      </c>
      <c r="H605" s="111"/>
      <c r="I605" s="493">
        <f>SUM(J605:K605)</f>
        <v>10000</v>
      </c>
      <c r="J605" s="486">
        <f>SUM(J607)</f>
        <v>10000</v>
      </c>
      <c r="K605" s="111"/>
    </row>
    <row r="606" spans="1:11" ht="24">
      <c r="A606" s="98"/>
      <c r="B606" s="106"/>
      <c r="C606" s="184"/>
      <c r="D606" s="185"/>
      <c r="E606" s="94" t="s">
        <v>491</v>
      </c>
      <c r="F606" s="109"/>
      <c r="G606" s="110"/>
      <c r="H606" s="111"/>
      <c r="I606" s="109"/>
      <c r="J606" s="110"/>
      <c r="K606" s="111"/>
    </row>
    <row r="607" spans="1:11" ht="15.75">
      <c r="A607" s="98"/>
      <c r="B607" s="106"/>
      <c r="C607" s="184"/>
      <c r="D607" s="185"/>
      <c r="E607" s="94" t="s">
        <v>855</v>
      </c>
      <c r="F607" s="493">
        <f>SUM(G607)</f>
        <v>0</v>
      </c>
      <c r="G607" s="483"/>
      <c r="H607" s="111"/>
      <c r="I607" s="493">
        <f>SUM(J607)</f>
        <v>10000</v>
      </c>
      <c r="J607" s="483">
        <v>10000</v>
      </c>
      <c r="K607" s="111"/>
    </row>
    <row r="608" spans="1:11" ht="24">
      <c r="A608" s="98"/>
      <c r="B608" s="106"/>
      <c r="C608" s="184"/>
      <c r="D608" s="185"/>
      <c r="E608" s="94" t="s">
        <v>82</v>
      </c>
      <c r="F608" s="109"/>
      <c r="G608" s="110"/>
      <c r="H608" s="111"/>
      <c r="I608" s="109"/>
      <c r="J608" s="110"/>
      <c r="K608" s="111"/>
    </row>
    <row r="609" spans="1:11" ht="15.75">
      <c r="A609" s="98">
        <v>2952</v>
      </c>
      <c r="B609" s="120" t="s">
        <v>161</v>
      </c>
      <c r="C609" s="184">
        <v>5</v>
      </c>
      <c r="D609" s="185">
        <v>2</v>
      </c>
      <c r="E609" s="94" t="s">
        <v>661</v>
      </c>
      <c r="F609" s="109"/>
      <c r="G609" s="110"/>
      <c r="H609" s="111"/>
      <c r="I609" s="109"/>
      <c r="J609" s="110"/>
      <c r="K609" s="111"/>
    </row>
    <row r="610" spans="1:11" ht="24">
      <c r="A610" s="98"/>
      <c r="B610" s="106"/>
      <c r="C610" s="184"/>
      <c r="D610" s="185"/>
      <c r="E610" s="94" t="s">
        <v>491</v>
      </c>
      <c r="F610" s="109"/>
      <c r="G610" s="110"/>
      <c r="H610" s="111"/>
      <c r="I610" s="109"/>
      <c r="J610" s="110"/>
      <c r="K610" s="111"/>
    </row>
    <row r="611" spans="1:11" ht="24">
      <c r="A611" s="98"/>
      <c r="B611" s="106"/>
      <c r="C611" s="184"/>
      <c r="D611" s="185"/>
      <c r="E611" s="94" t="s">
        <v>82</v>
      </c>
      <c r="F611" s="109"/>
      <c r="G611" s="110"/>
      <c r="H611" s="111"/>
      <c r="I611" s="109"/>
      <c r="J611" s="110"/>
      <c r="K611" s="111"/>
    </row>
    <row r="612" spans="1:11" ht="24">
      <c r="A612" s="98"/>
      <c r="B612" s="106"/>
      <c r="C612" s="184"/>
      <c r="D612" s="185"/>
      <c r="E612" s="94" t="s">
        <v>82</v>
      </c>
      <c r="F612" s="109"/>
      <c r="G612" s="110"/>
      <c r="H612" s="111"/>
      <c r="I612" s="109"/>
      <c r="J612" s="110"/>
      <c r="K612" s="111"/>
    </row>
    <row r="613" spans="1:11" ht="12.75" customHeight="1" thickBot="1">
      <c r="A613" s="98">
        <v>2960</v>
      </c>
      <c r="B613" s="118" t="s">
        <v>161</v>
      </c>
      <c r="C613" s="182">
        <v>6</v>
      </c>
      <c r="D613" s="183">
        <v>0</v>
      </c>
      <c r="E613" s="101" t="s">
        <v>662</v>
      </c>
      <c r="F613" s="109"/>
      <c r="G613" s="110"/>
      <c r="H613" s="111"/>
      <c r="I613" s="109"/>
      <c r="J613" s="110"/>
      <c r="K613" s="111"/>
    </row>
    <row r="614" spans="1:11" s="11" customFormat="1" ht="17.25" hidden="1" thickBot="1">
      <c r="A614" s="98"/>
      <c r="B614" s="88"/>
      <c r="C614" s="182"/>
      <c r="D614" s="183"/>
      <c r="E614" s="94" t="s">
        <v>474</v>
      </c>
      <c r="F614" s="102"/>
      <c r="G614" s="103"/>
      <c r="H614" s="104"/>
      <c r="I614" s="102"/>
      <c r="J614" s="103"/>
      <c r="K614" s="104"/>
    </row>
    <row r="615" spans="1:11" ht="16.5" hidden="1" thickBot="1">
      <c r="A615" s="98">
        <v>2961</v>
      </c>
      <c r="B615" s="120" t="s">
        <v>161</v>
      </c>
      <c r="C615" s="184">
        <v>6</v>
      </c>
      <c r="D615" s="185">
        <v>1</v>
      </c>
      <c r="E615" s="94" t="s">
        <v>662</v>
      </c>
      <c r="F615" s="109"/>
      <c r="G615" s="110"/>
      <c r="H615" s="111"/>
      <c r="I615" s="109"/>
      <c r="J615" s="110"/>
      <c r="K615" s="111"/>
    </row>
    <row r="616" spans="1:11" ht="24.75" hidden="1" thickBot="1">
      <c r="A616" s="98"/>
      <c r="B616" s="106"/>
      <c r="C616" s="184"/>
      <c r="D616" s="185"/>
      <c r="E616" s="94" t="s">
        <v>491</v>
      </c>
      <c r="F616" s="109"/>
      <c r="G616" s="110"/>
      <c r="H616" s="111"/>
      <c r="I616" s="109"/>
      <c r="J616" s="110"/>
      <c r="K616" s="111"/>
    </row>
    <row r="617" spans="1:11" ht="24.75" hidden="1" thickBot="1">
      <c r="A617" s="98"/>
      <c r="B617" s="106"/>
      <c r="C617" s="184"/>
      <c r="D617" s="185"/>
      <c r="E617" s="94" t="s">
        <v>82</v>
      </c>
      <c r="F617" s="109"/>
      <c r="G617" s="110"/>
      <c r="H617" s="111"/>
      <c r="I617" s="109"/>
      <c r="J617" s="110"/>
      <c r="K617" s="111"/>
    </row>
    <row r="618" spans="1:11" ht="24.75" hidden="1" thickBot="1">
      <c r="A618" s="98"/>
      <c r="B618" s="106"/>
      <c r="C618" s="184"/>
      <c r="D618" s="185"/>
      <c r="E618" s="94" t="s">
        <v>82</v>
      </c>
      <c r="F618" s="109"/>
      <c r="G618" s="110"/>
      <c r="H618" s="111"/>
      <c r="I618" s="109"/>
      <c r="J618" s="110"/>
      <c r="K618" s="111"/>
    </row>
    <row r="619" spans="1:11" ht="26.25" hidden="1" thickBot="1">
      <c r="A619" s="98">
        <v>2970</v>
      </c>
      <c r="B619" s="118" t="s">
        <v>161</v>
      </c>
      <c r="C619" s="182">
        <v>7</v>
      </c>
      <c r="D619" s="183">
        <v>0</v>
      </c>
      <c r="E619" s="101" t="s">
        <v>663</v>
      </c>
      <c r="F619" s="109"/>
      <c r="G619" s="110"/>
      <c r="H619" s="111"/>
      <c r="I619" s="109"/>
      <c r="J619" s="110"/>
      <c r="K619" s="111"/>
    </row>
    <row r="620" spans="1:11" s="11" customFormat="1" ht="17.25" hidden="1" thickBot="1">
      <c r="A620" s="98"/>
      <c r="B620" s="88"/>
      <c r="C620" s="182"/>
      <c r="D620" s="183"/>
      <c r="E620" s="94" t="s">
        <v>474</v>
      </c>
      <c r="F620" s="102"/>
      <c r="G620" s="103"/>
      <c r="H620" s="104"/>
      <c r="I620" s="102"/>
      <c r="J620" s="103"/>
      <c r="K620" s="104"/>
    </row>
    <row r="621" spans="1:11" ht="24.75" hidden="1" thickBot="1">
      <c r="A621" s="98">
        <v>2971</v>
      </c>
      <c r="B621" s="120" t="s">
        <v>161</v>
      </c>
      <c r="C621" s="184">
        <v>7</v>
      </c>
      <c r="D621" s="185">
        <v>1</v>
      </c>
      <c r="E621" s="94" t="s">
        <v>663</v>
      </c>
      <c r="F621" s="109"/>
      <c r="G621" s="110"/>
      <c r="H621" s="111"/>
      <c r="I621" s="109"/>
      <c r="J621" s="110"/>
      <c r="K621" s="111"/>
    </row>
    <row r="622" spans="1:11" ht="24.75" hidden="1" thickBot="1">
      <c r="A622" s="98"/>
      <c r="B622" s="106"/>
      <c r="C622" s="184"/>
      <c r="D622" s="185"/>
      <c r="E622" s="94" t="s">
        <v>491</v>
      </c>
      <c r="F622" s="109"/>
      <c r="G622" s="110"/>
      <c r="H622" s="111"/>
      <c r="I622" s="109"/>
      <c r="J622" s="110"/>
      <c r="K622" s="111"/>
    </row>
    <row r="623" spans="1:11" ht="24.75" hidden="1" thickBot="1">
      <c r="A623" s="98"/>
      <c r="B623" s="106"/>
      <c r="C623" s="184"/>
      <c r="D623" s="185"/>
      <c r="E623" s="94" t="s">
        <v>82</v>
      </c>
      <c r="F623" s="109"/>
      <c r="G623" s="110"/>
      <c r="H623" s="111"/>
      <c r="I623" s="109"/>
      <c r="J623" s="110"/>
      <c r="K623" s="111"/>
    </row>
    <row r="624" spans="1:11" ht="24.75" hidden="1" thickBot="1">
      <c r="A624" s="98"/>
      <c r="B624" s="106"/>
      <c r="C624" s="184"/>
      <c r="D624" s="185"/>
      <c r="E624" s="94" t="s">
        <v>82</v>
      </c>
      <c r="F624" s="109"/>
      <c r="G624" s="110"/>
      <c r="H624" s="111"/>
      <c r="I624" s="109"/>
      <c r="J624" s="110"/>
      <c r="K624" s="111"/>
    </row>
    <row r="625" spans="1:11" ht="16.5" hidden="1" thickBot="1">
      <c r="A625" s="98">
        <v>2980</v>
      </c>
      <c r="B625" s="118" t="s">
        <v>161</v>
      </c>
      <c r="C625" s="182">
        <v>8</v>
      </c>
      <c r="D625" s="183">
        <v>0</v>
      </c>
      <c r="E625" s="101" t="s">
        <v>664</v>
      </c>
      <c r="F625" s="109"/>
      <c r="G625" s="110"/>
      <c r="H625" s="111"/>
      <c r="I625" s="109"/>
      <c r="J625" s="110"/>
      <c r="K625" s="111"/>
    </row>
    <row r="626" spans="1:11" s="11" customFormat="1" ht="17.25" hidden="1" thickBot="1">
      <c r="A626" s="98"/>
      <c r="B626" s="88"/>
      <c r="C626" s="182"/>
      <c r="D626" s="183"/>
      <c r="E626" s="94" t="s">
        <v>474</v>
      </c>
      <c r="F626" s="102"/>
      <c r="G626" s="103"/>
      <c r="H626" s="104"/>
      <c r="I626" s="102"/>
      <c r="J626" s="103"/>
      <c r="K626" s="104"/>
    </row>
    <row r="627" spans="1:11" ht="16.5" hidden="1" thickBot="1">
      <c r="A627" s="98">
        <v>2981</v>
      </c>
      <c r="B627" s="120" t="s">
        <v>161</v>
      </c>
      <c r="C627" s="184">
        <v>8</v>
      </c>
      <c r="D627" s="185">
        <v>1</v>
      </c>
      <c r="E627" s="94" t="s">
        <v>664</v>
      </c>
      <c r="F627" s="109"/>
      <c r="G627" s="110"/>
      <c r="H627" s="111"/>
      <c r="I627" s="109"/>
      <c r="J627" s="110"/>
      <c r="K627" s="111"/>
    </row>
    <row r="628" spans="1:11" ht="24.75" hidden="1" thickBot="1">
      <c r="A628" s="98"/>
      <c r="B628" s="106"/>
      <c r="C628" s="184"/>
      <c r="D628" s="185"/>
      <c r="E628" s="94" t="s">
        <v>491</v>
      </c>
      <c r="F628" s="109"/>
      <c r="G628" s="110"/>
      <c r="H628" s="111"/>
      <c r="I628" s="109"/>
      <c r="J628" s="110"/>
      <c r="K628" s="111"/>
    </row>
    <row r="629" spans="1:11" ht="24.75" hidden="1" thickBot="1">
      <c r="A629" s="98"/>
      <c r="B629" s="106"/>
      <c r="C629" s="184"/>
      <c r="D629" s="185"/>
      <c r="E629" s="94" t="s">
        <v>82</v>
      </c>
      <c r="F629" s="109"/>
      <c r="G629" s="110"/>
      <c r="H629" s="111"/>
      <c r="I629" s="109"/>
      <c r="J629" s="110"/>
      <c r="K629" s="111"/>
    </row>
    <row r="630" spans="1:11" ht="24.75" hidden="1" thickBot="1">
      <c r="A630" s="98"/>
      <c r="B630" s="106"/>
      <c r="C630" s="184"/>
      <c r="D630" s="185"/>
      <c r="E630" s="94" t="s">
        <v>82</v>
      </c>
      <c r="F630" s="109"/>
      <c r="G630" s="110"/>
      <c r="H630" s="111"/>
      <c r="I630" s="109"/>
      <c r="J630" s="110"/>
      <c r="K630" s="111"/>
    </row>
    <row r="631" spans="1:11" s="58" customFormat="1" ht="42" customHeight="1" thickBot="1">
      <c r="A631" s="114">
        <v>3000</v>
      </c>
      <c r="B631" s="118" t="s">
        <v>162</v>
      </c>
      <c r="C631" s="182">
        <v>0</v>
      </c>
      <c r="D631" s="183">
        <v>0</v>
      </c>
      <c r="E631" s="119" t="s">
        <v>91</v>
      </c>
      <c r="F631" s="544">
        <f>SUM(G631:H631)</f>
        <v>0</v>
      </c>
      <c r="G631" s="485">
        <f>SUM(G649+G653+G671)</f>
        <v>0</v>
      </c>
      <c r="H631" s="117"/>
      <c r="I631" s="544">
        <f>SUM(J631:K631)</f>
        <v>7000</v>
      </c>
      <c r="J631" s="485">
        <f>SUM(J649+J653+J671)</f>
        <v>7000</v>
      </c>
      <c r="K631" s="117"/>
    </row>
    <row r="632" spans="1:11" ht="11.25" customHeight="1">
      <c r="A632" s="93"/>
      <c r="B632" s="88"/>
      <c r="C632" s="180"/>
      <c r="D632" s="181"/>
      <c r="E632" s="94" t="s">
        <v>472</v>
      </c>
      <c r="F632" s="548"/>
      <c r="G632" s="96"/>
      <c r="H632" s="97"/>
      <c r="I632" s="548"/>
      <c r="J632" s="96"/>
      <c r="K632" s="97"/>
    </row>
    <row r="633" spans="1:11" ht="0.75" customHeight="1">
      <c r="A633" s="98">
        <v>3010</v>
      </c>
      <c r="B633" s="118" t="s">
        <v>162</v>
      </c>
      <c r="C633" s="182">
        <v>1</v>
      </c>
      <c r="D633" s="183">
        <v>0</v>
      </c>
      <c r="E633" s="101" t="s">
        <v>699</v>
      </c>
      <c r="F633" s="547"/>
      <c r="G633" s="110"/>
      <c r="H633" s="111"/>
      <c r="I633" s="547"/>
      <c r="J633" s="110"/>
      <c r="K633" s="111"/>
    </row>
    <row r="634" spans="1:11" s="11" customFormat="1" ht="10.5" customHeight="1" hidden="1">
      <c r="A634" s="98"/>
      <c r="B634" s="88"/>
      <c r="C634" s="182"/>
      <c r="D634" s="183"/>
      <c r="E634" s="94" t="s">
        <v>474</v>
      </c>
      <c r="F634" s="546"/>
      <c r="G634" s="103"/>
      <c r="H634" s="104"/>
      <c r="I634" s="546"/>
      <c r="J634" s="103"/>
      <c r="K634" s="104"/>
    </row>
    <row r="635" spans="1:11" ht="15.75" hidden="1">
      <c r="A635" s="98">
        <v>3011</v>
      </c>
      <c r="B635" s="120" t="s">
        <v>162</v>
      </c>
      <c r="C635" s="184">
        <v>1</v>
      </c>
      <c r="D635" s="185">
        <v>1</v>
      </c>
      <c r="E635" s="94" t="s">
        <v>700</v>
      </c>
      <c r="F635" s="547"/>
      <c r="G635" s="110"/>
      <c r="H635" s="111"/>
      <c r="I635" s="547"/>
      <c r="J635" s="110"/>
      <c r="K635" s="111"/>
    </row>
    <row r="636" spans="1:11" ht="24" hidden="1">
      <c r="A636" s="98"/>
      <c r="B636" s="106"/>
      <c r="C636" s="184"/>
      <c r="D636" s="185"/>
      <c r="E636" s="94" t="s">
        <v>491</v>
      </c>
      <c r="F636" s="547"/>
      <c r="G636" s="110"/>
      <c r="H636" s="111"/>
      <c r="I636" s="547"/>
      <c r="J636" s="110"/>
      <c r="K636" s="111"/>
    </row>
    <row r="637" spans="1:11" ht="24" hidden="1">
      <c r="A637" s="98"/>
      <c r="B637" s="106"/>
      <c r="C637" s="184"/>
      <c r="D637" s="185"/>
      <c r="E637" s="94" t="s">
        <v>82</v>
      </c>
      <c r="F637" s="547"/>
      <c r="G637" s="110"/>
      <c r="H637" s="111"/>
      <c r="I637" s="547"/>
      <c r="J637" s="110"/>
      <c r="K637" s="111"/>
    </row>
    <row r="638" spans="1:11" ht="24" hidden="1">
      <c r="A638" s="98"/>
      <c r="B638" s="106"/>
      <c r="C638" s="184"/>
      <c r="D638" s="185"/>
      <c r="E638" s="94" t="s">
        <v>82</v>
      </c>
      <c r="F638" s="547"/>
      <c r="G638" s="110"/>
      <c r="H638" s="111"/>
      <c r="I638" s="547"/>
      <c r="J638" s="110"/>
      <c r="K638" s="111"/>
    </row>
    <row r="639" spans="1:11" ht="15.75" hidden="1">
      <c r="A639" s="98">
        <v>3012</v>
      </c>
      <c r="B639" s="120" t="s">
        <v>162</v>
      </c>
      <c r="C639" s="184">
        <v>1</v>
      </c>
      <c r="D639" s="185">
        <v>2</v>
      </c>
      <c r="E639" s="94" t="s">
        <v>701</v>
      </c>
      <c r="F639" s="547"/>
      <c r="G639" s="110"/>
      <c r="H639" s="111"/>
      <c r="I639" s="547"/>
      <c r="J639" s="110"/>
      <c r="K639" s="111"/>
    </row>
    <row r="640" spans="1:11" ht="24" hidden="1">
      <c r="A640" s="98"/>
      <c r="B640" s="106"/>
      <c r="C640" s="184"/>
      <c r="D640" s="185"/>
      <c r="E640" s="94" t="s">
        <v>491</v>
      </c>
      <c r="F640" s="547"/>
      <c r="G640" s="110"/>
      <c r="H640" s="111"/>
      <c r="I640" s="547"/>
      <c r="J640" s="110"/>
      <c r="K640" s="111"/>
    </row>
    <row r="641" spans="1:11" ht="24" hidden="1">
      <c r="A641" s="98"/>
      <c r="B641" s="106"/>
      <c r="C641" s="184"/>
      <c r="D641" s="185"/>
      <c r="E641" s="94" t="s">
        <v>82</v>
      </c>
      <c r="F641" s="547"/>
      <c r="G641" s="110"/>
      <c r="H641" s="111"/>
      <c r="I641" s="547"/>
      <c r="J641" s="110"/>
      <c r="K641" s="111"/>
    </row>
    <row r="642" spans="1:11" ht="24" hidden="1">
      <c r="A642" s="98"/>
      <c r="B642" s="106"/>
      <c r="C642" s="184"/>
      <c r="D642" s="185"/>
      <c r="E642" s="94" t="s">
        <v>82</v>
      </c>
      <c r="F642" s="547"/>
      <c r="G642" s="110"/>
      <c r="H642" s="111"/>
      <c r="I642" s="547"/>
      <c r="J642" s="110"/>
      <c r="K642" s="111"/>
    </row>
    <row r="643" spans="1:11" ht="15.75" hidden="1">
      <c r="A643" s="98">
        <v>3020</v>
      </c>
      <c r="B643" s="118" t="s">
        <v>162</v>
      </c>
      <c r="C643" s="182">
        <v>2</v>
      </c>
      <c r="D643" s="183">
        <v>0</v>
      </c>
      <c r="E643" s="101" t="s">
        <v>702</v>
      </c>
      <c r="F643" s="547"/>
      <c r="G643" s="110"/>
      <c r="H643" s="111"/>
      <c r="I643" s="547"/>
      <c r="J643" s="110"/>
      <c r="K643" s="111"/>
    </row>
    <row r="644" spans="1:11" s="11" customFormat="1" ht="10.5" customHeight="1" hidden="1">
      <c r="A644" s="98"/>
      <c r="B644" s="88"/>
      <c r="C644" s="182"/>
      <c r="D644" s="183"/>
      <c r="E644" s="94" t="s">
        <v>474</v>
      </c>
      <c r="F644" s="546"/>
      <c r="G644" s="103"/>
      <c r="H644" s="104"/>
      <c r="I644" s="546"/>
      <c r="J644" s="103"/>
      <c r="K644" s="104"/>
    </row>
    <row r="645" spans="1:11" ht="15.75" hidden="1">
      <c r="A645" s="98">
        <v>3021</v>
      </c>
      <c r="B645" s="120" t="s">
        <v>162</v>
      </c>
      <c r="C645" s="184">
        <v>2</v>
      </c>
      <c r="D645" s="185">
        <v>1</v>
      </c>
      <c r="E645" s="94" t="s">
        <v>702</v>
      </c>
      <c r="F645" s="547"/>
      <c r="G645" s="110"/>
      <c r="H645" s="111"/>
      <c r="I645" s="547"/>
      <c r="J645" s="110"/>
      <c r="K645" s="111"/>
    </row>
    <row r="646" spans="1:11" ht="24">
      <c r="A646" s="98"/>
      <c r="B646" s="106"/>
      <c r="C646" s="184"/>
      <c r="D646" s="185"/>
      <c r="E646" s="94" t="s">
        <v>491</v>
      </c>
      <c r="F646" s="547"/>
      <c r="G646" s="110"/>
      <c r="H646" s="111"/>
      <c r="I646" s="547"/>
      <c r="J646" s="110"/>
      <c r="K646" s="111"/>
    </row>
    <row r="647" spans="1:11" ht="24">
      <c r="A647" s="98"/>
      <c r="B647" s="106"/>
      <c r="C647" s="184"/>
      <c r="D647" s="185"/>
      <c r="E647" s="94" t="s">
        <v>82</v>
      </c>
      <c r="F647" s="547"/>
      <c r="G647" s="110"/>
      <c r="H647" s="111"/>
      <c r="I647" s="547"/>
      <c r="J647" s="110"/>
      <c r="K647" s="111"/>
    </row>
    <row r="648" spans="1:11" ht="24.75" thickBot="1">
      <c r="A648" s="98"/>
      <c r="B648" s="106"/>
      <c r="C648" s="184"/>
      <c r="D648" s="185"/>
      <c r="E648" s="94" t="s">
        <v>82</v>
      </c>
      <c r="F648" s="547"/>
      <c r="G648" s="110"/>
      <c r="H648" s="111"/>
      <c r="I648" s="547"/>
      <c r="J648" s="110"/>
      <c r="K648" s="111"/>
    </row>
    <row r="649" spans="1:11" ht="16.5" thickBot="1">
      <c r="A649" s="98">
        <v>3030</v>
      </c>
      <c r="B649" s="118" t="s">
        <v>162</v>
      </c>
      <c r="C649" s="182">
        <v>3</v>
      </c>
      <c r="D649" s="183">
        <v>0</v>
      </c>
      <c r="E649" s="101" t="s">
        <v>703</v>
      </c>
      <c r="F649" s="544">
        <f>SUM(G649:H649)</f>
        <v>0</v>
      </c>
      <c r="G649" s="486">
        <f>SUM(G651)</f>
        <v>0</v>
      </c>
      <c r="H649" s="111"/>
      <c r="I649" s="544">
        <f>SUM(J649:K649)</f>
        <v>1500</v>
      </c>
      <c r="J649" s="486">
        <f>SUM(J651)</f>
        <v>1500</v>
      </c>
      <c r="K649" s="111"/>
    </row>
    <row r="650" spans="1:11" s="11" customFormat="1" ht="17.25" customHeight="1" thickBot="1">
      <c r="A650" s="98"/>
      <c r="B650" s="88"/>
      <c r="C650" s="182"/>
      <c r="D650" s="183"/>
      <c r="E650" s="94" t="s">
        <v>474</v>
      </c>
      <c r="F650" s="546"/>
      <c r="G650" s="103"/>
      <c r="H650" s="104"/>
      <c r="I650" s="546"/>
      <c r="J650" s="103"/>
      <c r="K650" s="104"/>
    </row>
    <row r="651" spans="1:11" s="11" customFormat="1" ht="19.5" customHeight="1" thickBot="1">
      <c r="A651" s="98">
        <v>3031</v>
      </c>
      <c r="B651" s="120" t="s">
        <v>162</v>
      </c>
      <c r="C651" s="184">
        <v>3</v>
      </c>
      <c r="D651" s="185">
        <v>1</v>
      </c>
      <c r="E651" s="94" t="s">
        <v>703</v>
      </c>
      <c r="F651" s="544">
        <f>SUM(G651:H651)</f>
        <v>0</v>
      </c>
      <c r="G651" s="486">
        <f>SUM(G652)</f>
        <v>0</v>
      </c>
      <c r="H651" s="104"/>
      <c r="I651" s="544">
        <f>SUM(J651:K651)</f>
        <v>1500</v>
      </c>
      <c r="J651" s="486">
        <f>SUM(J652)</f>
        <v>1500</v>
      </c>
      <c r="K651" s="104"/>
    </row>
    <row r="652" spans="1:11" s="11" customFormat="1" ht="19.5" customHeight="1" thickBot="1">
      <c r="A652" s="98"/>
      <c r="B652" s="120"/>
      <c r="C652" s="184"/>
      <c r="D652" s="185"/>
      <c r="E652" s="94" t="s">
        <v>841</v>
      </c>
      <c r="F652" s="544">
        <f>SUM(G652:H652)</f>
        <v>0</v>
      </c>
      <c r="G652" s="483"/>
      <c r="H652" s="104"/>
      <c r="I652" s="544">
        <f>SUM(J652:K652)</f>
        <v>1500</v>
      </c>
      <c r="J652" s="483">
        <v>1500</v>
      </c>
      <c r="K652" s="104"/>
    </row>
    <row r="653" spans="1:11" ht="16.5" thickBot="1">
      <c r="A653" s="98">
        <v>3040</v>
      </c>
      <c r="B653" s="118" t="s">
        <v>162</v>
      </c>
      <c r="C653" s="182">
        <v>4</v>
      </c>
      <c r="D653" s="183">
        <v>0</v>
      </c>
      <c r="E653" s="101" t="s">
        <v>704</v>
      </c>
      <c r="F653" s="544">
        <f>SUM(G653:H653)</f>
        <v>0</v>
      </c>
      <c r="G653" s="486">
        <f>SUM(G655)</f>
        <v>0</v>
      </c>
      <c r="H653" s="111"/>
      <c r="I653" s="544">
        <f>SUM(J653:K653)</f>
        <v>1500</v>
      </c>
      <c r="J653" s="486">
        <f>SUM(J655)</f>
        <v>1500</v>
      </c>
      <c r="K653" s="111"/>
    </row>
    <row r="654" spans="1:11" s="11" customFormat="1" ht="10.5" customHeight="1" thickBot="1">
      <c r="A654" s="98"/>
      <c r="B654" s="88"/>
      <c r="C654" s="182"/>
      <c r="D654" s="183"/>
      <c r="E654" s="94" t="s">
        <v>474</v>
      </c>
      <c r="F654" s="546"/>
      <c r="G654" s="534"/>
      <c r="H654" s="104"/>
      <c r="I654" s="546"/>
      <c r="J654" s="534"/>
      <c r="K654" s="104"/>
    </row>
    <row r="655" spans="1:11" ht="16.5" thickBot="1">
      <c r="A655" s="98">
        <v>3041</v>
      </c>
      <c r="B655" s="120" t="s">
        <v>162</v>
      </c>
      <c r="C655" s="184">
        <v>4</v>
      </c>
      <c r="D655" s="185">
        <v>1</v>
      </c>
      <c r="E655" s="94" t="s">
        <v>843</v>
      </c>
      <c r="F655" s="544">
        <f>SUM(G655:H655)</f>
        <v>0</v>
      </c>
      <c r="G655" s="486">
        <f>SUM(G657)</f>
        <v>0</v>
      </c>
      <c r="H655" s="111"/>
      <c r="I655" s="544">
        <f>SUM(J655:K655)</f>
        <v>1500</v>
      </c>
      <c r="J655" s="486">
        <f>SUM(J657)</f>
        <v>1500</v>
      </c>
      <c r="K655" s="111"/>
    </row>
    <row r="656" spans="1:11" ht="24.75" thickBot="1">
      <c r="A656" s="98"/>
      <c r="B656" s="106"/>
      <c r="C656" s="184"/>
      <c r="D656" s="185"/>
      <c r="E656" s="94" t="s">
        <v>491</v>
      </c>
      <c r="F656" s="547"/>
      <c r="G656" s="110"/>
      <c r="H656" s="111"/>
      <c r="I656" s="547"/>
      <c r="J656" s="110"/>
      <c r="K656" s="111"/>
    </row>
    <row r="657" spans="1:11" ht="16.5" thickBot="1">
      <c r="A657" s="98"/>
      <c r="B657" s="106"/>
      <c r="C657" s="184"/>
      <c r="D657" s="185"/>
      <c r="E657" s="94" t="s">
        <v>842</v>
      </c>
      <c r="F657" s="544">
        <f>SUM(G657:H657)</f>
        <v>0</v>
      </c>
      <c r="G657" s="483"/>
      <c r="H657" s="111"/>
      <c r="I657" s="544">
        <f>SUM(J657:K657)</f>
        <v>1500</v>
      </c>
      <c r="J657" s="483">
        <v>1500</v>
      </c>
      <c r="K657" s="111"/>
    </row>
    <row r="658" spans="1:11" ht="16.5" customHeight="1">
      <c r="A658" s="98"/>
      <c r="B658" s="106"/>
      <c r="C658" s="184"/>
      <c r="D658" s="185"/>
      <c r="E658" s="94" t="s">
        <v>82</v>
      </c>
      <c r="F658" s="547"/>
      <c r="G658" s="110"/>
      <c r="H658" s="111"/>
      <c r="I658" s="547"/>
      <c r="J658" s="110"/>
      <c r="K658" s="111"/>
    </row>
    <row r="659" spans="1:11" ht="15.75" hidden="1">
      <c r="A659" s="98">
        <v>3050</v>
      </c>
      <c r="B659" s="118" t="s">
        <v>162</v>
      </c>
      <c r="C659" s="182">
        <v>5</v>
      </c>
      <c r="D659" s="183">
        <v>0</v>
      </c>
      <c r="E659" s="101" t="s">
        <v>705</v>
      </c>
      <c r="F659" s="547"/>
      <c r="G659" s="110"/>
      <c r="H659" s="111"/>
      <c r="I659" s="547"/>
      <c r="J659" s="110"/>
      <c r="K659" s="111"/>
    </row>
    <row r="660" spans="1:11" s="11" customFormat="1" ht="10.5" customHeight="1" hidden="1">
      <c r="A660" s="98"/>
      <c r="B660" s="88"/>
      <c r="C660" s="182"/>
      <c r="D660" s="183"/>
      <c r="E660" s="94" t="s">
        <v>474</v>
      </c>
      <c r="F660" s="546"/>
      <c r="G660" s="103"/>
      <c r="H660" s="104"/>
      <c r="I660" s="546"/>
      <c r="J660" s="103"/>
      <c r="K660" s="104"/>
    </row>
    <row r="661" spans="1:11" ht="15.75" hidden="1">
      <c r="A661" s="98">
        <v>3051</v>
      </c>
      <c r="B661" s="120" t="s">
        <v>162</v>
      </c>
      <c r="C661" s="184">
        <v>5</v>
      </c>
      <c r="D661" s="185">
        <v>1</v>
      </c>
      <c r="E661" s="94" t="s">
        <v>705</v>
      </c>
      <c r="F661" s="547"/>
      <c r="G661" s="110"/>
      <c r="H661" s="111"/>
      <c r="I661" s="547"/>
      <c r="J661" s="110"/>
      <c r="K661" s="111"/>
    </row>
    <row r="662" spans="1:11" ht="24" hidden="1">
      <c r="A662" s="98"/>
      <c r="B662" s="106"/>
      <c r="C662" s="184"/>
      <c r="D662" s="185"/>
      <c r="E662" s="94" t="s">
        <v>491</v>
      </c>
      <c r="F662" s="547"/>
      <c r="G662" s="110"/>
      <c r="H662" s="111"/>
      <c r="I662" s="547"/>
      <c r="J662" s="110"/>
      <c r="K662" s="111"/>
    </row>
    <row r="663" spans="1:11" ht="24" hidden="1">
      <c r="A663" s="98"/>
      <c r="B663" s="106"/>
      <c r="C663" s="184"/>
      <c r="D663" s="185"/>
      <c r="E663" s="94" t="s">
        <v>82</v>
      </c>
      <c r="F663" s="547"/>
      <c r="G663" s="110"/>
      <c r="H663" s="111"/>
      <c r="I663" s="547"/>
      <c r="J663" s="110"/>
      <c r="K663" s="111"/>
    </row>
    <row r="664" spans="1:11" ht="24" hidden="1">
      <c r="A664" s="98"/>
      <c r="B664" s="106"/>
      <c r="C664" s="184"/>
      <c r="D664" s="185"/>
      <c r="E664" s="94" t="s">
        <v>82</v>
      </c>
      <c r="F664" s="547"/>
      <c r="G664" s="110"/>
      <c r="H664" s="111"/>
      <c r="I664" s="547"/>
      <c r="J664" s="110"/>
      <c r="K664" s="111"/>
    </row>
    <row r="665" spans="1:11" ht="15.75" hidden="1">
      <c r="A665" s="98">
        <v>3060</v>
      </c>
      <c r="B665" s="118" t="s">
        <v>162</v>
      </c>
      <c r="C665" s="182">
        <v>6</v>
      </c>
      <c r="D665" s="183">
        <v>0</v>
      </c>
      <c r="E665" s="101" t="s">
        <v>706</v>
      </c>
      <c r="F665" s="547"/>
      <c r="G665" s="110"/>
      <c r="H665" s="111"/>
      <c r="I665" s="547"/>
      <c r="J665" s="110"/>
      <c r="K665" s="111"/>
    </row>
    <row r="666" spans="1:11" s="11" customFormat="1" ht="10.5" customHeight="1" hidden="1">
      <c r="A666" s="98"/>
      <c r="B666" s="88"/>
      <c r="C666" s="182"/>
      <c r="D666" s="183"/>
      <c r="E666" s="94" t="s">
        <v>474</v>
      </c>
      <c r="F666" s="546"/>
      <c r="G666" s="103"/>
      <c r="H666" s="104"/>
      <c r="I666" s="546"/>
      <c r="J666" s="103"/>
      <c r="K666" s="104"/>
    </row>
    <row r="667" spans="1:11" ht="15.75" hidden="1">
      <c r="A667" s="98">
        <v>3061</v>
      </c>
      <c r="B667" s="120" t="s">
        <v>162</v>
      </c>
      <c r="C667" s="184">
        <v>6</v>
      </c>
      <c r="D667" s="185">
        <v>1</v>
      </c>
      <c r="E667" s="94" t="s">
        <v>706</v>
      </c>
      <c r="F667" s="547"/>
      <c r="G667" s="110"/>
      <c r="H667" s="111"/>
      <c r="I667" s="547"/>
      <c r="J667" s="110"/>
      <c r="K667" s="111"/>
    </row>
    <row r="668" spans="1:11" ht="24" hidden="1">
      <c r="A668" s="98"/>
      <c r="B668" s="106"/>
      <c r="C668" s="184"/>
      <c r="D668" s="185"/>
      <c r="E668" s="94" t="s">
        <v>491</v>
      </c>
      <c r="F668" s="547"/>
      <c r="G668" s="110"/>
      <c r="H668" s="111"/>
      <c r="I668" s="547"/>
      <c r="J668" s="110"/>
      <c r="K668" s="111"/>
    </row>
    <row r="669" spans="1:11" ht="24">
      <c r="A669" s="98"/>
      <c r="B669" s="106"/>
      <c r="C669" s="184"/>
      <c r="D669" s="185"/>
      <c r="E669" s="94" t="s">
        <v>82</v>
      </c>
      <c r="F669" s="547"/>
      <c r="G669" s="110"/>
      <c r="H669" s="111"/>
      <c r="I669" s="547"/>
      <c r="J669" s="110"/>
      <c r="K669" s="111"/>
    </row>
    <row r="670" spans="1:11" ht="24.75" thickBot="1">
      <c r="A670" s="98"/>
      <c r="B670" s="106"/>
      <c r="C670" s="184"/>
      <c r="D670" s="185"/>
      <c r="E670" s="94" t="s">
        <v>82</v>
      </c>
      <c r="F670" s="547"/>
      <c r="G670" s="110"/>
      <c r="H670" s="111"/>
      <c r="I670" s="547"/>
      <c r="J670" s="110"/>
      <c r="K670" s="111"/>
    </row>
    <row r="671" spans="1:11" ht="26.25" thickBot="1">
      <c r="A671" s="98">
        <v>3070</v>
      </c>
      <c r="B671" s="118" t="s">
        <v>162</v>
      </c>
      <c r="C671" s="182">
        <v>7</v>
      </c>
      <c r="D671" s="183">
        <v>0</v>
      </c>
      <c r="E671" s="101" t="s">
        <v>707</v>
      </c>
      <c r="F671" s="544">
        <f>SUM(G671:H671)</f>
        <v>0</v>
      </c>
      <c r="G671" s="486">
        <f>SUM(G673)</f>
        <v>0</v>
      </c>
      <c r="H671" s="111"/>
      <c r="I671" s="544">
        <f>SUM(J671:K671)</f>
        <v>4000</v>
      </c>
      <c r="J671" s="486">
        <f>SUM(J673)</f>
        <v>4000</v>
      </c>
      <c r="K671" s="111"/>
    </row>
    <row r="672" spans="1:11" s="11" customFormat="1" ht="10.5" customHeight="1" thickBot="1">
      <c r="A672" s="98"/>
      <c r="B672" s="88"/>
      <c r="C672" s="182"/>
      <c r="D672" s="183"/>
      <c r="E672" s="94" t="s">
        <v>474</v>
      </c>
      <c r="F672" s="546"/>
      <c r="G672" s="103"/>
      <c r="H672" s="104"/>
      <c r="I672" s="546"/>
      <c r="J672" s="103"/>
      <c r="K672" s="104"/>
    </row>
    <row r="673" spans="1:11" ht="24.75" thickBot="1">
      <c r="A673" s="98">
        <v>3071</v>
      </c>
      <c r="B673" s="120" t="s">
        <v>162</v>
      </c>
      <c r="C673" s="184">
        <v>7</v>
      </c>
      <c r="D673" s="185">
        <v>1</v>
      </c>
      <c r="E673" s="94" t="s">
        <v>707</v>
      </c>
      <c r="F673" s="544">
        <f>SUM(G673:H673)</f>
        <v>0</v>
      </c>
      <c r="G673" s="486">
        <f>SUM(G675)</f>
        <v>0</v>
      </c>
      <c r="H673" s="111"/>
      <c r="I673" s="544">
        <f>SUM(J673:K673)</f>
        <v>4000</v>
      </c>
      <c r="J673" s="486">
        <f>SUM(J675)</f>
        <v>4000</v>
      </c>
      <c r="K673" s="111"/>
    </row>
    <row r="674" spans="1:11" ht="24.75" thickBot="1">
      <c r="A674" s="98"/>
      <c r="B674" s="106"/>
      <c r="C674" s="184"/>
      <c r="D674" s="185"/>
      <c r="E674" s="94" t="s">
        <v>491</v>
      </c>
      <c r="F674" s="547"/>
      <c r="G674" s="110"/>
      <c r="H674" s="111"/>
      <c r="I674" s="547"/>
      <c r="J674" s="110"/>
      <c r="K674" s="111"/>
    </row>
    <row r="675" spans="1:11" ht="16.5" thickBot="1">
      <c r="A675" s="98"/>
      <c r="B675" s="106"/>
      <c r="C675" s="184"/>
      <c r="D675" s="185"/>
      <c r="E675" s="94" t="s">
        <v>844</v>
      </c>
      <c r="F675" s="544">
        <f>SUM(G675:H675)</f>
        <v>0</v>
      </c>
      <c r="G675" s="483"/>
      <c r="H675" s="111"/>
      <c r="I675" s="544">
        <f>SUM(J675:K675)</f>
        <v>4000</v>
      </c>
      <c r="J675" s="483">
        <v>4000</v>
      </c>
      <c r="K675" s="111"/>
    </row>
    <row r="676" spans="1:11" ht="24">
      <c r="A676" s="98"/>
      <c r="B676" s="106"/>
      <c r="C676" s="184"/>
      <c r="D676" s="185"/>
      <c r="E676" s="94" t="s">
        <v>82</v>
      </c>
      <c r="F676" s="109"/>
      <c r="G676" s="110"/>
      <c r="H676" s="111"/>
      <c r="I676" s="109"/>
      <c r="J676" s="110"/>
      <c r="K676" s="111"/>
    </row>
    <row r="677" spans="1:11" ht="25.5">
      <c r="A677" s="98">
        <v>3080</v>
      </c>
      <c r="B677" s="118" t="s">
        <v>162</v>
      </c>
      <c r="C677" s="182">
        <v>8</v>
      </c>
      <c r="D677" s="183">
        <v>0</v>
      </c>
      <c r="E677" s="101" t="s">
        <v>708</v>
      </c>
      <c r="F677" s="109"/>
      <c r="G677" s="110"/>
      <c r="H677" s="111"/>
      <c r="I677" s="109"/>
      <c r="J677" s="110"/>
      <c r="K677" s="111"/>
    </row>
    <row r="678" spans="1:11" s="11" customFormat="1" ht="10.5" customHeight="1">
      <c r="A678" s="98"/>
      <c r="B678" s="88"/>
      <c r="C678" s="182"/>
      <c r="D678" s="183"/>
      <c r="E678" s="94" t="s">
        <v>474</v>
      </c>
      <c r="F678" s="102"/>
      <c r="G678" s="103"/>
      <c r="H678" s="104"/>
      <c r="I678" s="102"/>
      <c r="J678" s="103"/>
      <c r="K678" s="104"/>
    </row>
    <row r="679" spans="1:11" ht="0.75" customHeight="1">
      <c r="A679" s="98">
        <v>3081</v>
      </c>
      <c r="B679" s="120" t="s">
        <v>162</v>
      </c>
      <c r="C679" s="184">
        <v>8</v>
      </c>
      <c r="D679" s="185">
        <v>1</v>
      </c>
      <c r="E679" s="94" t="s">
        <v>708</v>
      </c>
      <c r="F679" s="109"/>
      <c r="G679" s="110"/>
      <c r="H679" s="111"/>
      <c r="I679" s="109"/>
      <c r="J679" s="110"/>
      <c r="K679" s="111"/>
    </row>
    <row r="680" spans="1:11" s="11" customFormat="1" ht="10.5" customHeight="1" hidden="1">
      <c r="A680" s="98"/>
      <c r="B680" s="88"/>
      <c r="C680" s="182"/>
      <c r="D680" s="183"/>
      <c r="E680" s="94" t="s">
        <v>474</v>
      </c>
      <c r="F680" s="102"/>
      <c r="G680" s="103"/>
      <c r="H680" s="104"/>
      <c r="I680" s="102"/>
      <c r="J680" s="103"/>
      <c r="K680" s="104"/>
    </row>
    <row r="681" spans="1:11" ht="25.5" hidden="1">
      <c r="A681" s="98">
        <v>3090</v>
      </c>
      <c r="B681" s="118" t="s">
        <v>162</v>
      </c>
      <c r="C681" s="186">
        <v>9</v>
      </c>
      <c r="D681" s="183">
        <v>0</v>
      </c>
      <c r="E681" s="101" t="s">
        <v>709</v>
      </c>
      <c r="F681" s="109"/>
      <c r="G681" s="110"/>
      <c r="H681" s="111"/>
      <c r="I681" s="109"/>
      <c r="J681" s="110"/>
      <c r="K681" s="111"/>
    </row>
    <row r="682" spans="1:11" s="11" customFormat="1" ht="16.5" hidden="1">
      <c r="A682" s="98"/>
      <c r="B682" s="88"/>
      <c r="C682" s="182"/>
      <c r="D682" s="183"/>
      <c r="E682" s="94" t="s">
        <v>474</v>
      </c>
      <c r="F682" s="102"/>
      <c r="G682" s="103"/>
      <c r="H682" s="104"/>
      <c r="I682" s="102"/>
      <c r="J682" s="103"/>
      <c r="K682" s="104"/>
    </row>
    <row r="683" spans="1:11" ht="17.25" customHeight="1" hidden="1">
      <c r="A683" s="124">
        <v>3091</v>
      </c>
      <c r="B683" s="120" t="s">
        <v>162</v>
      </c>
      <c r="C683" s="187">
        <v>9</v>
      </c>
      <c r="D683" s="188">
        <v>1</v>
      </c>
      <c r="E683" s="127" t="s">
        <v>709</v>
      </c>
      <c r="F683" s="128"/>
      <c r="G683" s="129"/>
      <c r="H683" s="130"/>
      <c r="I683" s="128"/>
      <c r="J683" s="129"/>
      <c r="K683" s="130"/>
    </row>
    <row r="684" spans="1:11" ht="24" hidden="1">
      <c r="A684" s="98"/>
      <c r="B684" s="106"/>
      <c r="C684" s="184"/>
      <c r="D684" s="185"/>
      <c r="E684" s="94" t="s">
        <v>491</v>
      </c>
      <c r="F684" s="109"/>
      <c r="G684" s="110"/>
      <c r="H684" s="111"/>
      <c r="I684" s="109"/>
      <c r="J684" s="110"/>
      <c r="K684" s="111"/>
    </row>
    <row r="685" spans="1:11" ht="24" hidden="1">
      <c r="A685" s="98"/>
      <c r="B685" s="106"/>
      <c r="C685" s="184"/>
      <c r="D685" s="185"/>
      <c r="E685" s="94" t="s">
        <v>82</v>
      </c>
      <c r="F685" s="109"/>
      <c r="G685" s="110"/>
      <c r="H685" s="111"/>
      <c r="I685" s="109"/>
      <c r="J685" s="110"/>
      <c r="K685" s="111"/>
    </row>
    <row r="686" spans="1:11" ht="24" hidden="1">
      <c r="A686" s="98"/>
      <c r="B686" s="106"/>
      <c r="C686" s="184"/>
      <c r="D686" s="185"/>
      <c r="E686" s="94" t="s">
        <v>82</v>
      </c>
      <c r="F686" s="109"/>
      <c r="G686" s="110"/>
      <c r="H686" s="111"/>
      <c r="I686" s="109"/>
      <c r="J686" s="110"/>
      <c r="K686" s="111"/>
    </row>
    <row r="687" spans="1:11" ht="30" customHeight="1" hidden="1">
      <c r="A687" s="124">
        <v>3092</v>
      </c>
      <c r="B687" s="120" t="s">
        <v>162</v>
      </c>
      <c r="C687" s="187">
        <v>9</v>
      </c>
      <c r="D687" s="188">
        <v>2</v>
      </c>
      <c r="E687" s="127" t="s">
        <v>710</v>
      </c>
      <c r="F687" s="128"/>
      <c r="G687" s="129"/>
      <c r="H687" s="130"/>
      <c r="I687" s="128"/>
      <c r="J687" s="129"/>
      <c r="K687" s="130"/>
    </row>
    <row r="688" spans="1:11" ht="24">
      <c r="A688" s="98"/>
      <c r="B688" s="106"/>
      <c r="C688" s="184"/>
      <c r="D688" s="185"/>
      <c r="E688" s="94" t="s">
        <v>491</v>
      </c>
      <c r="F688" s="109"/>
      <c r="G688" s="110"/>
      <c r="H688" s="111"/>
      <c r="I688" s="109"/>
      <c r="J688" s="110"/>
      <c r="K688" s="111"/>
    </row>
    <row r="689" spans="1:11" ht="24">
      <c r="A689" s="98"/>
      <c r="B689" s="106"/>
      <c r="C689" s="184"/>
      <c r="D689" s="185"/>
      <c r="E689" s="94" t="s">
        <v>82</v>
      </c>
      <c r="F689" s="109"/>
      <c r="G689" s="110"/>
      <c r="H689" s="111"/>
      <c r="I689" s="109"/>
      <c r="J689" s="110"/>
      <c r="K689" s="111"/>
    </row>
    <row r="690" spans="1:11" ht="24.75" thickBot="1">
      <c r="A690" s="98"/>
      <c r="B690" s="106"/>
      <c r="C690" s="184"/>
      <c r="D690" s="185"/>
      <c r="E690" s="94" t="s">
        <v>82</v>
      </c>
      <c r="F690" s="109"/>
      <c r="G690" s="110"/>
      <c r="H690" s="111"/>
      <c r="I690" s="109"/>
      <c r="J690" s="110"/>
      <c r="K690" s="111"/>
    </row>
    <row r="691" spans="1:11" s="58" customFormat="1" ht="32.25" customHeight="1" thickBot="1">
      <c r="A691" s="131">
        <v>3100</v>
      </c>
      <c r="B691" s="99" t="s">
        <v>163</v>
      </c>
      <c r="C691" s="99" t="s">
        <v>78</v>
      </c>
      <c r="D691" s="100" t="s">
        <v>78</v>
      </c>
      <c r="E691" s="132" t="s">
        <v>92</v>
      </c>
      <c r="F691" s="544">
        <f>SUM(G691:H691)</f>
        <v>0</v>
      </c>
      <c r="G691" s="485">
        <f>SUM(G695)</f>
        <v>0</v>
      </c>
      <c r="H691" s="117"/>
      <c r="I691" s="544">
        <f>SUM(J691:K691)</f>
        <v>5084</v>
      </c>
      <c r="J691" s="485">
        <f>SUM(J695)</f>
        <v>5084</v>
      </c>
      <c r="K691" s="117"/>
    </row>
    <row r="692" spans="1:11" ht="11.25" customHeight="1">
      <c r="A692" s="124"/>
      <c r="B692" s="88"/>
      <c r="C692" s="180"/>
      <c r="D692" s="181"/>
      <c r="E692" s="94" t="s">
        <v>472</v>
      </c>
      <c r="F692" s="548"/>
      <c r="G692" s="96"/>
      <c r="H692" s="97"/>
      <c r="I692" s="548"/>
      <c r="J692" s="96"/>
      <c r="K692" s="97"/>
    </row>
    <row r="693" spans="1:11" ht="25.5">
      <c r="A693" s="124">
        <v>3110</v>
      </c>
      <c r="B693" s="133" t="s">
        <v>163</v>
      </c>
      <c r="C693" s="133" t="s">
        <v>79</v>
      </c>
      <c r="D693" s="134" t="s">
        <v>78</v>
      </c>
      <c r="E693" s="122" t="s">
        <v>711</v>
      </c>
      <c r="F693" s="547"/>
      <c r="G693" s="110"/>
      <c r="H693" s="111"/>
      <c r="I693" s="547"/>
      <c r="J693" s="110"/>
      <c r="K693" s="111"/>
    </row>
    <row r="694" spans="1:11" s="11" customFormat="1" ht="17.25" thickBot="1">
      <c r="A694" s="124"/>
      <c r="B694" s="88"/>
      <c r="C694" s="182"/>
      <c r="D694" s="183"/>
      <c r="E694" s="94" t="s">
        <v>474</v>
      </c>
      <c r="F694" s="546"/>
      <c r="G694" s="103"/>
      <c r="H694" s="104"/>
      <c r="I694" s="546"/>
      <c r="J694" s="103"/>
      <c r="K694" s="104"/>
    </row>
    <row r="695" spans="1:11" ht="16.5" thickBot="1">
      <c r="A695" s="135">
        <v>3112</v>
      </c>
      <c r="B695" s="136" t="s">
        <v>163</v>
      </c>
      <c r="C695" s="136" t="s">
        <v>79</v>
      </c>
      <c r="D695" s="137" t="s">
        <v>80</v>
      </c>
      <c r="E695" s="138" t="s">
        <v>712</v>
      </c>
      <c r="F695" s="544">
        <f>SUM(G695:H695)</f>
        <v>0</v>
      </c>
      <c r="G695" s="540">
        <f>SUM(G697)</f>
        <v>0</v>
      </c>
      <c r="H695" s="139"/>
      <c r="I695" s="544">
        <f>SUM(J695:K695)</f>
        <v>5084</v>
      </c>
      <c r="J695" s="540">
        <f>SUM(J697)</f>
        <v>5084</v>
      </c>
      <c r="K695" s="139"/>
    </row>
    <row r="696" spans="1:11" ht="24.75" thickBot="1">
      <c r="A696" s="98"/>
      <c r="B696" s="106"/>
      <c r="C696" s="184"/>
      <c r="D696" s="185"/>
      <c r="E696" s="94" t="s">
        <v>491</v>
      </c>
      <c r="F696" s="547"/>
      <c r="G696" s="110"/>
      <c r="H696" s="111"/>
      <c r="I696" s="547"/>
      <c r="J696" s="110"/>
      <c r="K696" s="111"/>
    </row>
    <row r="697" spans="1:11" ht="16.5" thickBot="1">
      <c r="A697" s="98"/>
      <c r="B697" s="106"/>
      <c r="C697" s="184"/>
      <c r="D697" s="185"/>
      <c r="E697" s="94" t="s">
        <v>845</v>
      </c>
      <c r="F697" s="544">
        <f>SUM(G697:H697)</f>
        <v>0</v>
      </c>
      <c r="G697" s="483"/>
      <c r="H697" s="111"/>
      <c r="I697" s="544">
        <f>SUM(J697:K697)</f>
        <v>5084</v>
      </c>
      <c r="J697" s="483">
        <v>5084</v>
      </c>
      <c r="K697" s="111"/>
    </row>
    <row r="698" spans="1:11" ht="24">
      <c r="A698" s="98"/>
      <c r="B698" s="106"/>
      <c r="C698" s="184"/>
      <c r="D698" s="185"/>
      <c r="E698" s="94" t="s">
        <v>82</v>
      </c>
      <c r="F698" s="109"/>
      <c r="G698" s="110"/>
      <c r="H698" s="111"/>
      <c r="I698" s="109"/>
      <c r="J698" s="110"/>
      <c r="K698" s="111"/>
    </row>
    <row r="699" spans="2:4" ht="15.75">
      <c r="B699" s="37"/>
      <c r="C699" s="38"/>
      <c r="D699" s="39"/>
    </row>
    <row r="700" spans="2:4" ht="15.75">
      <c r="B700" s="40"/>
      <c r="C700" s="38"/>
      <c r="D700" s="39"/>
    </row>
    <row r="701" spans="2:5" ht="15.75">
      <c r="B701" s="40"/>
      <c r="C701" s="38"/>
      <c r="D701" s="39"/>
      <c r="E701" s="8"/>
    </row>
    <row r="702" spans="2:4" ht="15.75">
      <c r="B702" s="40"/>
      <c r="C702" s="41"/>
      <c r="D702" s="42"/>
    </row>
  </sheetData>
  <sheetProtection/>
  <mergeCells count="11">
    <mergeCell ref="C5:C6"/>
    <mergeCell ref="D5:D6"/>
    <mergeCell ref="G5:H5"/>
    <mergeCell ref="I5:I6"/>
    <mergeCell ref="J5:K5"/>
    <mergeCell ref="A1:H1"/>
    <mergeCell ref="A2:H2"/>
    <mergeCell ref="A5:A6"/>
    <mergeCell ref="E5:E6"/>
    <mergeCell ref="F5:F6"/>
    <mergeCell ref="B5:B6"/>
  </mergeCells>
  <printOptions/>
  <pageMargins left="0.2" right="0.17" top="0.36" bottom="0.45" header="0.17" footer="0.24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2016-01-18T12:14:30Z</cp:lastPrinted>
  <dcterms:created xsi:type="dcterms:W3CDTF">1996-10-14T23:33:28Z</dcterms:created>
  <dcterms:modified xsi:type="dcterms:W3CDTF">2016-01-21T07:05:55Z</dcterms:modified>
  <cp:category/>
  <cp:version/>
  <cp:contentType/>
  <cp:contentStatus/>
</cp:coreProperties>
</file>