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115" activeTab="1"/>
  </bookViews>
  <sheets>
    <sheet name="Vernagir" sheetId="1" r:id="rId1"/>
    <sheet name="Ekamutner" sheetId="2" r:id="rId2"/>
    <sheet name="Gorcarnakan caxs" sheetId="3" r:id="rId3"/>
    <sheet name="Tntesagitakan " sheetId="4" r:id="rId4"/>
    <sheet name="Dificit" sheetId="5" r:id="rId5"/>
    <sheet name="Dificiti caxs" sheetId="6" r:id="rId6"/>
  </sheets>
  <definedNames>
    <definedName name="_xlnm.Print_Area" localSheetId="4">'Dificit'!$1:$12</definedName>
  </definedNames>
  <calcPr fullCalcOnLoad="1"/>
</workbook>
</file>

<file path=xl/sharedStrings.xml><?xml version="1.0" encoding="utf-8"?>
<sst xmlns="http://schemas.openxmlformats.org/spreadsheetml/2006/main" count="1518" uniqueCount="735">
  <si>
    <t>áñÇó`                                                                                ³) ºÏ³Ùï³Ñ³ñÏ</t>
  </si>
  <si>
    <t xml:space="preserve">³Û¹ ÃíáõÙ`                                                                                                                                        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</si>
  <si>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³Û¹ ÃíáõÙ`                                                                                                                                              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</si>
  <si>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 xml:space="preserve">³Û¹ ÃíáõÙ`                                                                                                                                      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</si>
  <si>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 xml:space="preserve">³Û¹ ÃíáõÙ`                                                                                                                                         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</si>
  <si>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áñÇó`                                                                              ³) ä»ï³Ï³Ý µÛáõç»Çó ýÇÝ³Ýë³Ï³Ý Ñ³Ù³Ñ³ñÃ»óÙ³Ý ëÏ½µáõÝùáí ïñ³Ù³¹ñíáÕ ¹áï³óÇ³Ý»ñ</t>
  </si>
  <si>
    <t>³Û¹ ÃíáõÙ`                                                                          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</si>
  <si>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   (ïáÕ 1261 + ïáÕ 1262)</t>
  </si>
  <si>
    <t>³Û¹ ÃíáõÙ`                                                                                                                                                    ³) ä»ï³Ï³Ý µÛáõç»Çó Ï³åÇï³É Í³Ëë»ñÇ ýÇÝ³Ýë³íáñÙ³Ý Ýå³ï³Ï³ÛÇÝ Ñ³ïÏ³óáõÙÝ»ñ (ëáõµí»ÝóÇ³Ý»ñ)</t>
  </si>
  <si>
    <t xml:space="preserve">áñÇó`                                                                               ºñ¨³Ý ù³Õ³ùÇ Ñ³Ù³ù³Õ³ù³ÛÇÝ Ýß³Ý³ÏáõÃÛ³Ý Í³Ëë»ñÇ ýÇÝ³Ýë³íáñÙ³Ý Ýå³ï³Ïáí Ó¨³íáñí³Í ÙÇçáóÝ»ñÇó </t>
  </si>
  <si>
    <t>³Û¹ ÃíáõÙ`                                                                                                                                           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</si>
  <si>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³Û¹ ÃíáõÙ`                                                                                                                                                ´³ÅÝ»ïÇñ³Ï³Ý ÁÝÏ»ñáõÃÛáõÝÝ»ñáõÙ Ñ³Ù³ÛÝùÇ Ù³ëÝ³ÏóáõÃÛ³Ý ¹ÇÙ³ó Ñ³Ù³ÛÝùÇ µÛáõç» Ï³ï³ñíáÕ Ù³ëÑ³ÝáõÙÝ»ñ (ß³Ñ³µ³ÅÇÝÝ»ñ)</t>
  </si>
  <si>
    <t xml:space="preserve">  Ð²îì²Ì  5</t>
  </si>
  <si>
    <t xml:space="preserve">³Û¹ ÃíáõÙ`                                                                                                                                               Ð³Ù³ÛÝùÇ ë»÷³Ï³ÝáõÃÛáõÝ Ñ³Ù³ñíáÕ ÑáÕ»ñÇ í³ñÓ³Ï³ÉáõÃÛ³Ý í³ñÓ³í×³ñÝ»ñ </t>
  </si>
  <si>
    <t>³Û¹ ÃíáõÙ`                                                                                                                                       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</si>
  <si>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³Û¹ ÃíáõÙ`                                                                                                                                     î»Õ³Ï³Ý í×³ñÝ»ñ</t>
  </si>
  <si>
    <t>³Û¹ ÃíáõÙ`                                                                                                                                     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</si>
  <si>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 xml:space="preserve"> - Çñ³í. ³ÝÓ. Ï³ÝáÝ³¹ñ. Ï³åÇï³ÉáõÙ å»ï. Ù³ëÝ³Ïó, å»ï.  ë»÷³Ï. Ñ³Ý¹Çë³óáÕ ³Ýß³ñÅ ·áõÛùÇ (µ³ó³é. ÑáÕ»ñÇ), ³Û¹ ÃíáõÙª ³Ý³í³ñï ßÇÝ³ñ³ñ. ûµÛ»ÏïÝ»ñÇ Ù³ëÝ³íáñ»óáõÙÇó  ³é³ç³ó. ÙÇçáó-Çó Ñ³Ù³ÛÝùÇ µÛáõç» Ù³ëÑ³ÝáõÙÇó Ùáõïù»ñ</t>
  </si>
  <si>
    <t xml:space="preserve"> - í³ñã³Ï³Ý Ù³ëÇ ÙÇçáóÝ»ñÇ ï³ñ»ëÏ½µÇ ³½³ï ÙÝ³óáñ¹Çó ýáÝ¹³ÛÇÝ  Ù³ë Ùáõïù³·ñÙ³Ý »ÝÃ³Ï³ ·áõÙ³ñÁ (ïáÕ 8193)</t>
  </si>
  <si>
    <t/>
  </si>
  <si>
    <t>³Û¹ ÃíáõÙ`                                                                                                                                   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</si>
  <si>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³Û¹ ÃíáõÙ`                                                                                                                                        Ð³Ù³ÛÝùÇ ·áõÛùÇÝ å³ï×³é³Í íÝ³ëÝ»ñÇ ÷áËÑ³ïáõóáõÙÇó Ùáõïù»ñ </t>
  </si>
  <si>
    <t>deficit + hatvac5</t>
  </si>
  <si>
    <t>expend func - expend econom</t>
  </si>
  <si>
    <t>reserve fond</t>
  </si>
  <si>
    <t xml:space="preserve">ÐÐ Ï³é³í³ñáõÃÛ³Ý ¨ Ñ³Ù³ÛÝùÝ»ñÇ å³Ñáõëï³ÛÇÝ ýáÝ¹ </t>
  </si>
  <si>
    <t xml:space="preserve"> 2.3.2. Ð³Ù³ÛÝùÇ µÛáõç»Ç ýáÝ¹³ÛÇÝ Ù³ëÇ ÙÇçáóÝ»ñÇ ï³ñ»ëÏ½µÇ ÙÝ³óáñ¹  (ïáÕ 8195 + ïáÕ 8196)</t>
  </si>
  <si>
    <t xml:space="preserve">µ) Ð³Ù³ÛÝùÇ í³ñã. ï³ñ³ÍùáõÙ ß»Ýù»ñÇ, ßÇÝáõÃÛáõÝ-Ç, ù³Õ³ù³ßÇÝ³Ï³Ý ³ÛÉ ûµÛ»Ïï-Ç í»ñ³Ï³éáõóÙ³Ý, áõÅ»Õ³óÙ³Ý, í»ñ³Ï³Ý·ÝÙ³Ý, ³ñ¹Ç³Ï³Ý³óÙ³Ý ³ßË³ï³ÝùÝ»ñ (µ³ó³é. ÐÐ ûñ»Ýë¹ñõÃÛ³Ùµ ë³ÑÙ³Ýí³Í` ßÇÝ³ñ³ñáõÃÛ³Ý ÃáõÛÉïí. ãå³Ñ³ÝçíáÕ ¹»åù»ñÇ) Ï³ï³ñ»Éáõ ÃáõÛÉïíáõÃÛ³Ý Ñ³Ù³ñ 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</si>
  <si>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</si>
  <si>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</si>
  <si>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</si>
  <si>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</si>
  <si>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Å) Ð³Ù³ÛÝùÇ ³ñËÇíÇó ÷³ëï³ÃÕÃ»ñÇ å³ï×»Ý»Ý ¨ ÏñÏÝûñÇÝ³ÏÝ»ñ ïñ³Ù³¹ñ»Éáõ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</si>
  <si>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å³ï×»ÝÝ»ñ Ñ³Ý»Éáõ ¨ ¹ñ³ÝóÇó ù³Õí³ÍùÝ»ñ ï³Éáõ Ñ³Ù³ñ 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</si>
  <si>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</si>
  <si>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</si>
  <si>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</si>
  <si>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</si>
  <si>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>µµ)  ³ÛÉ ¹áï³óÇ³Ý»ñ</t>
  </si>
  <si>
    <t xml:space="preserve">Ð³Ù³ÛÝùÇ í³ñã³Ï³Ý ï³ñ³ÍùáõÙ ·ïÝíáÕ å»ï³Ï³Ý ë»÷³Ï³ÝáõÃÛáõÝ Ñ³Ù³ñíáÕ ÑáÕ»ñÇ í³ñÓ³Ï³ÉáõÃÛ³Ý í³ñÓ³í×³ñÝ»ñ 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</si>
  <si>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</si>
  <si>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í×³ñÝ»ñ</t>
  </si>
  <si>
    <t xml:space="preserve"> -êáõµëÇ¹Ç³Ý»ñ ýÇÝ³Ýë³Ï³Ý å»ï³Ï³Ý (h³Ù³ÛÝù³ÛÇÝ) Ï³½Ù³Ï»ñåáõÃÛáõÝÝ»ñÇÝ 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</si>
  <si>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</si>
  <si>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</si>
  <si>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</si>
  <si>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</si>
  <si>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</si>
  <si>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</si>
  <si>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</si>
  <si>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</si>
  <si>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</si>
  <si>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2.2. öáË³ïíáõÃÛáõÝÝ»ñ </t>
  </si>
  <si>
    <t xml:space="preserve">2.1. ´³ÅÝ»ïáÙë»ñ ¨ Ï³åÇï³ÉáõÙ ³ÛÉ Ù³ëÝ³ÏóáõÃÛáõÝ </t>
  </si>
  <si>
    <t xml:space="preserve">  - ÃáÕ³ñÏáõÙÇó ¨ ï»Õ³µ³ßËáõÙÇó Ùáõïù»ñ</t>
  </si>
  <si>
    <t xml:space="preserve"> 1.1. ²ñÅ»ÃÕÃ»ñ (µ³ó³éáõÃÛ³Ùµ µ³ÅÝ»ïáÙë»ñÇ ¨ Ï³åÇï³ÉáõÙ ³ÛÉ Ù³ëÝ³ÏóáõÃÛ³Ý) 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</si>
  <si>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</si>
  <si>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</si>
  <si>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</si>
  <si>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</si>
  <si>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</si>
  <si>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</si>
  <si>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</si>
  <si>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</si>
  <si>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</si>
  <si>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</si>
  <si>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</si>
  <si>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</si>
  <si>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</si>
  <si>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</si>
  <si>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</si>
  <si>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</si>
  <si>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</si>
  <si>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</si>
  <si>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</si>
  <si>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 xml:space="preserve">  - µÛáõç»ï³ÛÇÝ ÷áË³ïíáõÃÛáõÝÝ»ñÇ ëï³óáõÙ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</si>
  <si>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</si>
  <si>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</si>
  <si>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</si>
  <si>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</si>
  <si>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</si>
  <si>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1.2.1. ì³ñÏ»ñ</t>
  </si>
  <si>
    <t>1.2.2. öáË³ïíáõÃÛáõÝÝ»ñ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</si>
  <si>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</si>
  <si>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</si>
  <si>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</si>
  <si>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</si>
  <si>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</si>
  <si>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</si>
  <si>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</si>
  <si>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</si>
  <si>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</si>
  <si>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</si>
  <si>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</si>
  <si>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</si>
  <si>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</si>
  <si>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</si>
  <si>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</si>
  <si>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</si>
  <si>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</si>
  <si>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</si>
  <si>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</si>
  <si>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</si>
  <si>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 Ð²îì²Ì  4</t>
  </si>
  <si>
    <t>Ð²Ø²ÚÜøÆ ´ÚàôæºÆ ØÆæàòÜºðÆ î²ðºìºðæÆ Ð²ìºÈàôð¸À  Î²Ø  ¸ºüÆòÆîÀ  (ä²Î²êàôð¸À)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</si>
  <si>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</si>
  <si>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</si>
  <si>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</si>
  <si>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</si>
  <si>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-êáõµëÇ¹Ç³Ý»ñ áã å»ï³Ï³Ý (áã B118h³Ù³ÛÝù³ÛÇÝ) áã ýÇÝ³Ýë³Ï³Ý Ï³½Ù³Ï»ñåáõÃÛáõÝÝ»ñÇÝ 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</si>
  <si>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</si>
  <si>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</si>
  <si>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</si>
  <si>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</si>
  <si>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</si>
  <si>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</si>
  <si>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</si>
  <si>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</si>
  <si>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</si>
  <si>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</si>
  <si>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</si>
  <si>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</si>
  <si>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</si>
  <si>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</si>
  <si>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</si>
  <si>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</si>
  <si>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</si>
  <si>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 xml:space="preserve"> îáÕÇ NN  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</si>
  <si>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</si>
  <si>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</si>
  <si>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</si>
  <si>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</si>
  <si>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</si>
  <si>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</si>
  <si>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</si>
  <si>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</si>
  <si>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</si>
  <si>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</si>
  <si>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</si>
  <si>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</si>
  <si>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</si>
  <si>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</si>
  <si>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</si>
  <si>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</si>
  <si>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</si>
  <si>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</si>
  <si>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</si>
  <si>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</si>
  <si>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</si>
  <si>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</si>
  <si>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</si>
  <si>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</si>
  <si>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</si>
  <si>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</si>
  <si>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</si>
  <si>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</si>
  <si>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</si>
  <si>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</si>
  <si>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</si>
  <si>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</si>
  <si>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</si>
  <si>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</si>
  <si>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</si>
  <si>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</si>
  <si>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</si>
  <si>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</si>
  <si>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</si>
  <si>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</si>
  <si>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</si>
  <si>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</si>
  <si>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</si>
  <si>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</si>
  <si>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</si>
  <si>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</si>
  <si>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</si>
  <si>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</si>
  <si>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</si>
  <si>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</si>
  <si>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</si>
  <si>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</si>
  <si>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</si>
  <si>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</si>
  <si>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</si>
  <si>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</si>
  <si>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</si>
  <si>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</si>
  <si>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</si>
  <si>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</si>
  <si>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</si>
  <si>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</si>
  <si>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</si>
  <si>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</si>
  <si>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</si>
  <si>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</si>
  <si>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</si>
  <si>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</si>
  <si>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</si>
  <si>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</si>
  <si>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</si>
  <si>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</si>
  <si>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</si>
  <si>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</si>
  <si>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</si>
  <si>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</si>
  <si>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</si>
  <si>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</si>
  <si>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</si>
  <si>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</si>
  <si>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</si>
  <si>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</si>
  <si>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</si>
  <si>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</si>
  <si>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</si>
  <si>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</si>
  <si>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</si>
  <si>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</si>
  <si>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</si>
  <si>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</si>
  <si>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</si>
  <si>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</si>
  <si>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</si>
  <si>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</si>
  <si>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</si>
  <si>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</si>
  <si>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</si>
  <si>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</si>
  <si>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</si>
  <si>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</si>
  <si>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</si>
  <si>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</si>
  <si>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</si>
  <si>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</si>
  <si>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</si>
  <si>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</si>
  <si>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</si>
  <si>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</si>
  <si>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</si>
  <si>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</si>
  <si>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</si>
  <si>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</si>
  <si>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</si>
  <si>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</si>
  <si>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</si>
  <si>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</si>
  <si>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</si>
  <si>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</si>
  <si>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</si>
  <si>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</si>
  <si>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</si>
  <si>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</si>
  <si>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·) ²ÛÉ Ñ³ñÏ»ñÇó ¨ å³ñï³¹Çñ í×³ñÝ»ñÇó Ï³ï³ñíáÕ Ù³ëÑ³ÝáõÙÝ»ñ</t>
  </si>
  <si>
    <t>µ) ä»ï³Ï³Ý µÛáõç»Çó ïñ³Ù³¹ñíáÕ ³ÛÉ ¹áï³óÇ³Ý»ñ</t>
  </si>
  <si>
    <t>·) ä»ï³Ï³Ý µÛáõç»Çó ïñ³Ù³¹ñíáÕ Ýå³ï³Ï³ÛÇÝ Ñ³ïÏ³óáõÙÝ»ñ (ëáõµí»ÝóÇ³Ý»ñ)</t>
  </si>
  <si>
    <t>1342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</si>
  <si>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</si>
  <si>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</si>
  <si>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</si>
  <si>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</si>
  <si>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</si>
  <si>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</si>
  <si>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</si>
  <si>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</si>
  <si>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</si>
  <si>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</si>
  <si>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</si>
  <si>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</si>
  <si>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</si>
  <si>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</si>
  <si>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</si>
  <si>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</si>
  <si>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</si>
  <si>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</si>
  <si>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</si>
  <si>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</si>
  <si>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</si>
  <si>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</si>
  <si>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</si>
  <si>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</si>
  <si>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</si>
  <si>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</si>
  <si>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</si>
  <si>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</si>
  <si>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</si>
  <si>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</si>
  <si>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</si>
  <si>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</si>
  <si>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</si>
  <si>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</si>
  <si>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</si>
  <si>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</si>
  <si>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</si>
  <si>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</si>
  <si>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</si>
  <si>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</si>
  <si>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</si>
  <si>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</si>
  <si>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</si>
  <si>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</si>
  <si>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</si>
  <si>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</si>
  <si>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</si>
  <si>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</si>
  <si>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</si>
  <si>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</si>
  <si>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</si>
  <si>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</si>
  <si>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</si>
  <si>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</si>
  <si>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</si>
  <si>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</si>
  <si>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</si>
  <si>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</si>
  <si>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</si>
  <si>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</si>
  <si>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</si>
  <si>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</si>
  <si>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</si>
  <si>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</si>
  <si>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</si>
  <si>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</si>
  <si>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</si>
  <si>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</si>
  <si>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</si>
  <si>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</si>
  <si>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</si>
  <si>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</si>
  <si>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</si>
  <si>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</si>
  <si>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</si>
  <si>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</si>
  <si>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</si>
  <si>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</si>
  <si>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</si>
  <si>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</si>
  <si>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</si>
  <si>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</si>
  <si>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</si>
  <si>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</si>
  <si>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1300</t>
  </si>
  <si>
    <t>ÊáõÙµ</t>
  </si>
  <si>
    <t>¸³ë</t>
  </si>
  <si>
    <t xml:space="preserve"> X</t>
  </si>
  <si>
    <t>X</t>
  </si>
  <si>
    <t xml:space="preserve">üÇÝ³Ýë³Ï³Ý ¨ Ñ³ñÏ³µÛáõç»ï³ÛÇÝ Ñ³ñ³µ»ñáõÃÛáõÝÝ»ñ </t>
  </si>
  <si>
    <t xml:space="preserve">²ñï³ùÇÝ Ñ³ñ³µ»ñáõÃÛáõÝÝ»ñ </t>
  </si>
  <si>
    <t>²ñï³ùÇÝ ïÝï»ë³Ï³Ý û·ÝáõÃÛáõÝ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</si>
  <si>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</si>
  <si>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</si>
  <si>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</si>
  <si>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</si>
  <si>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</si>
  <si>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</si>
  <si>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</si>
  <si>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</si>
  <si>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</si>
  <si>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</si>
  <si>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</si>
  <si>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>Î³é³í³ñáõÃÛ³Ý ï³ñµ»ñ Ù³Ï³ñ¹³ÏÝ»ñÇ ÙÇç¨ Çñ³Ï³Ý³óíáÕ ÁÝ¹Ñ³Ýáõñ µÝáõÛÃÇ ïñ³Ýëý»ñïÝ»ñ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</si>
  <si>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</si>
  <si>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</si>
  <si>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</si>
  <si>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</si>
  <si>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</si>
  <si>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</si>
  <si>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</si>
  <si>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</si>
  <si>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àëïÇÏ³ÝáõÃÛáõÝ</t>
  </si>
  <si>
    <t xml:space="preserve">¸³ï³ñ³ÝÝ»ñ </t>
  </si>
  <si>
    <t>Î³É³Ý³í³Ûñ»ñ</t>
  </si>
  <si>
    <t xml:space="preserve">Î³É³Ý³í³Ûñ»ñ 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</si>
  <si>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</si>
  <si>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</si>
  <si>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</si>
  <si>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¶»Õ³ñùáõÝÇùÇ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</si>
  <si>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</si>
  <si>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</si>
  <si>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</si>
  <si>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</si>
  <si>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</si>
  <si>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</si>
  <si>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</si>
  <si>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</si>
  <si>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</si>
  <si>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</si>
  <si>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</si>
  <si>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</si>
  <si>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</si>
  <si>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</si>
  <si>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</si>
  <si>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</si>
  <si>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</si>
  <si>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</si>
  <si>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</si>
  <si>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</si>
  <si>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</si>
  <si>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</si>
  <si>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>(Ñ³½³ñ ¹ñ³ÙÝ»ñáí)</t>
  </si>
  <si>
    <t xml:space="preserve">ÀÝ¹³Ù»ÝÁ (ë.10+ë.11) </t>
  </si>
  <si>
    <t>Ð²îì²Ì 3</t>
  </si>
  <si>
    <t>Ð²Ø²ÚÜøÆ  ´ÚàôæºÆ  Ì²ÊêºðÀ`  Àêî  ´Úàôæºî²ÚÆÜ Ì²ÊêºðÆ îÜîºê²¶Æî²Î²Ü ¸²ê²Î²ð¶Ø²Ü</t>
  </si>
  <si>
    <t>ÀÝ¹³Ù»ÝÁ (ë.7+ë.8)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</si>
  <si>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</si>
  <si>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</si>
  <si>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</si>
  <si>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</si>
  <si>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</si>
  <si>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</si>
  <si>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</si>
  <si>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</si>
  <si>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</si>
  <si>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</si>
  <si>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</si>
  <si>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</si>
  <si>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</si>
  <si>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</si>
  <si>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</si>
  <si>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</si>
  <si>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</si>
  <si>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</si>
  <si>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</si>
  <si>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</si>
  <si>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</si>
  <si>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</si>
  <si>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</si>
  <si>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</si>
  <si>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</si>
  <si>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</si>
  <si>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</si>
  <si>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</si>
  <si>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</si>
  <si>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</si>
  <si>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</si>
  <si>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úñ»Ýùáí ¨ Çñ³í³Ï³Ý ³ÛÉ ³Ïï»ñáí ë³ÑÙ³Ýí³Í` Ñ³Ù³ÛÝùÇ µÛáõç»Ç Ùáõïù³·ñÙ³Ý »ÝÃ³Ï³ ³ÛÉ »Ï³ÙáõïÝ»ñ</t>
  </si>
  <si>
    <t>1334</t>
  </si>
  <si>
    <t>1340</t>
  </si>
  <si>
    <t>1341</t>
  </si>
  <si>
    <t xml:space="preserve">´Ý³Ï³ñ³Ý³ÛÇÝ ßÇÝ³ñ³ñáõÃÛ³Ý ¨ ÏáÙáõÝ³É Í³é³ÛáõÃÛáõÝÝ»ñÇ ·Íáí Ñ»ï³½áï³Ï³Ý ¨ Ý³Ë³·Í³ÛÇÝ ³ßË³ï³ÝùÝ»ñ </t>
  </si>
  <si>
    <t>³Û¹ ÃíáõÙ</t>
  </si>
  <si>
    <t>ÀÝ¹³Ù»ÝÁ (ë.8+ë.9)</t>
  </si>
  <si>
    <t>´Ý³Ï³ñ³Ý³ÛÇÝ ßÇÝ³ñ³ñáõÃÛ³Ý ¨ ÏáÙáõÝ³É Í³é³ÛáõÃÛáõÝÝ»ñ (³ÛÉ ¹³ë»ñÇÝ ãå³ïÏ³ÝáÕ)</t>
  </si>
  <si>
    <t>´ÅßÏ³Ï³Ý ³åñ³ÝùÝ»ñ, ë³ñù»ñ ¨ ë³ñù³íáñáõÙÝ»ñ</t>
  </si>
  <si>
    <t>¸»Õ³·áñÍ³Ï³Ý ³åñ³ÝùÝ»ñ</t>
  </si>
  <si>
    <t>²ÛÉ µÅßÏ³Ï³Ý ³åñ³ÝùÝ»ñ</t>
  </si>
  <si>
    <t>ÀÝ¹Ñ³Ýáõñ µÝáõÛÃÇ µÅßÏ³Ï³Ý Í³é³ÛáõÃÛáõÝÝ»ñ</t>
  </si>
  <si>
    <t>Ø³ëÝ³·Çï³óí³Í µÅßÏ³Ï³Ý Í³é³ÛáõÃÛáõÝÝ»ñ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</si>
  <si>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</si>
  <si>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</si>
  <si>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</si>
  <si>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</si>
  <si>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</si>
  <si>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</si>
  <si>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</si>
  <si>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</si>
  <si>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</si>
  <si>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Ð³Ý·ëïÇ ¨ ëåáñïÇ Í³é³ÛáõÃÛáõÝÝ»ñ</t>
  </si>
  <si>
    <t>Øß³ÏáõÃ³ÛÇÝ Í³é³ÛáõÃÛáõÝÝ»ñ</t>
  </si>
  <si>
    <t>è³¹Çá ¨ Ñ»éáõëï³Ñ³Õáñ¹áõÙÝ»ñÇ Ñ»é³ñÓ³ÏÙ³Ý ¨ Ññ³ï³ñ³Ïã³Ï³Ý Í³é³ÛáõÃÛáõÝÝ»ñ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</si>
  <si>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</si>
  <si>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</si>
  <si>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ºÏ³Ùï³ï»ë³ÏÝ»ñÁ</t>
  </si>
  <si>
    <t>ÐáÕÇ Ñ³ñÏ Ñ³Ù³ÛÝùÝ»ñÇ í³ñã³Ï³Ý ï³ñ³ÍùÝ»ñáõÙ ·ïÝíáÕ ÑáÕÇ Ñ³Ù³ñ</t>
  </si>
  <si>
    <t xml:space="preserve"> 1.2 ¶áõÛù³ÛÇÝ Ñ³ñÏ»ñ ³ÛÉ ·áõÛùÇó</t>
  </si>
  <si>
    <t>1.3 ²åñ³ÝùÝ»ñÇ û·ï³·áñÍÙ³Ý Ï³Ù ·áñÍáõÝ»áõÃÛ³Ý Çñ³Ï³Ý³óÙ³Ý ÃáõÛÉïíáõÃÛ³Ý í×³ñÝ»ñ</t>
  </si>
  <si>
    <t>³µ) àã ÑÇÙÝ³Ï³Ý ßÇÝáõÃÛáõÝÝ»ñÇ Ñ³Ù³ñ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</si>
  <si>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</si>
  <si>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</si>
  <si>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</si>
  <si>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µ) Þ³ÑáõÃ³Ñ³ñÏ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</si>
  <si>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</si>
  <si>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</si>
  <si>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>2.4 Î³åÇï³É ³ñï³ùÇÝ å³ßïáÝ³Ï³Ý ¹ñ³Ù³ßÝáñÑÝ»ñ`  ëï³óí³Í ÙÇç³½·³ÛÇÝ Ï³½Ù³Ï»ñåáõÃÛáõÝÝ»ñÇó</t>
  </si>
  <si>
    <t>3.2 Þ³Ñ³µ³ÅÇÝÝ»ñ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</si>
  <si>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</si>
  <si>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</si>
  <si>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</si>
  <si>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</si>
  <si>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>ì³ñã³Ï³Ý µÛáõç»Ç å³Ñáõëï³ÛÇÝ ýáÝ¹Çó ýáÝ¹³ÛÇÝ µÛáõç» Ï³ï³ñíáÕ Ñ³ïÏ³óáõÙÝ»ñÇó Ùáõïù»ñ</t>
  </si>
  <si>
    <t>1111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</si>
  <si>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</si>
  <si>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</si>
  <si>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</si>
  <si>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</si>
  <si>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</si>
  <si>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</si>
  <si>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</si>
  <si>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</si>
  <si>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</si>
  <si>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</si>
  <si>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</si>
  <si>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</si>
  <si>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</si>
  <si>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1263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</si>
  <si>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</si>
  <si>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</si>
  <si>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</si>
  <si>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</si>
  <si>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</si>
  <si>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</si>
  <si>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</si>
  <si>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</si>
  <si>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</si>
  <si>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</si>
  <si>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1353</t>
  </si>
  <si>
    <t>1360</t>
  </si>
  <si>
    <t>1361</t>
  </si>
  <si>
    <t>1362</t>
  </si>
  <si>
    <t>1370</t>
  </si>
  <si>
    <t>1371</t>
  </si>
  <si>
    <t>1380</t>
  </si>
  <si>
    <t>1381</t>
  </si>
  <si>
    <t>1382</t>
  </si>
  <si>
    <t xml:space="preserve">Ü³Ë³¹åñáó³Ï³Ý ÏñÃáõÃÛáõÝ </t>
  </si>
  <si>
    <t>´³ñÓñ³·áõÛÝ ÏñÃáõÃÛáõÝ</t>
  </si>
  <si>
    <t xml:space="preserve">Àëï Ù³Ï³ñ¹³ÏÝ»ñÇ ã¹³ë³Ï³ñ·íáÕ ÏñÃáõÃÛáõÝ 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</si>
  <si>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</si>
  <si>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</si>
  <si>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</si>
  <si>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</si>
  <si>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</si>
  <si>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</si>
  <si>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</si>
  <si>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</si>
  <si>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</si>
  <si>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</si>
  <si>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</si>
  <si>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</si>
  <si>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</si>
  <si>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</si>
  <si>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</si>
  <si>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</si>
  <si>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</si>
  <si>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</si>
  <si>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t>Ð²îì²Ì  1</t>
  </si>
  <si>
    <t>Ð²Ø²ÚÜøÆ ´ÚàôæºÆ ºÎ²ØàôîÜºðÀ</t>
  </si>
  <si>
    <t>(Ñ³½³ñ ¹ñ³Ùáí)</t>
  </si>
  <si>
    <t>Ð³í»Éí³Í  N 1</t>
  </si>
  <si>
    <t>úñÇÝ³Ï»ÉÇ  Ó¨</t>
  </si>
  <si>
    <t>Ø²ð¼Æ  (ºðºì²Ü  ø²Ô²øÆ)</t>
  </si>
  <si>
    <t>(Ù³ñ½Ç ³Ýí³ÝáõÙÁ)</t>
  </si>
  <si>
    <t>Ð²Ø²ÚÜøÆ</t>
  </si>
  <si>
    <t>(ù³Õ³ù³ÛÇÝ, ·ÛáõÕ³Ï³Ý, Ã³Õ³ÛÇÝ Ñ³Ù³ÛÝùÇ ³Ýí³ÝáõÙÁ)</t>
  </si>
  <si>
    <t xml:space="preserve">Ð³ëï³ïí³Í ¿ </t>
  </si>
  <si>
    <t>Ñ³Ù³ÛÝùÇ</t>
  </si>
  <si>
    <t>-Ç   N</t>
  </si>
  <si>
    <t>áñáßÙ³Ùµ</t>
  </si>
  <si>
    <t>(Ñ³Ù³ÛÝùÇ  µÛáõç»Ý ëå³ë³ñÏáÕ  ï»Õ³Ï³Ý ·³ÝÓ³å»ï³Ï³Ý  µ³Å³ÝÙáõÝùÇ ³Ýí³ÝáõÙÁ)</t>
  </si>
  <si>
    <t>Ð²Ø²ÚÜøÆ  ÔºÎ²ì²ðª</t>
  </si>
  <si>
    <t>(³ÝáõÝ,  Ñ³Ûñ³ÝáõÝ,  ³½·³ÝáõÝ)</t>
  </si>
  <si>
    <t xml:space="preserve"> - ï»Õ³Ï³Ý ÇÝùÝ³Ï³é³íñÙ³Ý Ù³ñÙÇÝÝ»ñÇÝ                                 (ïáÕ  4535+ïáÕ 4536)</t>
  </si>
  <si>
    <t xml:space="preserve"> - ï»Õ³Ï³Ý ÇÝùÝ³Ï³é³íñÙ³Ý Ù³ñÙÇÝÝ»ñÇÝ                                 (ïáÕ  4545+ïáÕ 4546)</t>
  </si>
  <si>
    <t>³Û¹ ÃíáõÙ`                                                                    ì³ñã³Ï³Ý Çñ³í³Ë³ËïáõÙÝ»ñÇ Ñ³Ù³ñ ï»Õ³Ï³Ý ÇÝùÝ³Ï³é³í³ñÙ³Ý Ù³ñÙÇÝÝ»ñÇ ÏáÕÙÇó å³ï³ëË³Ý³ïíáõÃÛ³Ý ÙÇçáóÝ»ñÇ ÏÇñ³éáõÙÇó »Ï³ÙáõïÝ»ñ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</si>
  <si>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</si>
  <si>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</si>
  <si>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</si>
  <si>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</si>
  <si>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</si>
  <si>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</si>
  <si>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</si>
  <si>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</si>
  <si>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</si>
  <si>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</si>
  <si>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</si>
  <si>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</si>
  <si>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</si>
  <si>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</si>
  <si>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</si>
  <si>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</si>
  <si>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</si>
  <si>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</si>
  <si>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6420</t>
  </si>
  <si>
    <t>6430</t>
  </si>
  <si>
    <t>6440</t>
  </si>
  <si>
    <t>2.3. Ð³Ù³ÛÝùÇ µÛáõç»Ç ÙÇçáóÝ»ñÇ ï³ñ»ëÏ½µÇ ³½³ï  ÙÝ³óáñ¹Á`  (ïáÕ 8191+ïáÕ 8194)</t>
  </si>
  <si>
    <t xml:space="preserve"> - »ÝÃ³Ï³ ¿ áõÕÕÙ³Ý Ñ³Ù³ÛÝùÇ µÛáõç»Ç ýáÝ¹³ÛÇÝ  Ù³ë                         (ïáÕ 8191 - ïáÕ 8192)</t>
  </si>
  <si>
    <t>8199³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</si>
  <si>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</si>
  <si>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</si>
  <si>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</si>
  <si>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</si>
  <si>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</si>
  <si>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</si>
  <si>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</si>
  <si>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</si>
  <si>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</si>
  <si>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</si>
  <si>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</si>
  <si>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</si>
  <si>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</si>
  <si>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</si>
  <si>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</si>
  <si>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</si>
  <si>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</si>
  <si>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</si>
  <si>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</si>
  <si>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</si>
  <si>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</si>
  <si>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</si>
  <si>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</si>
  <si>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</si>
  <si>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</si>
  <si>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</si>
  <si>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</si>
  <si>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</si>
  <si>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</si>
  <si>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</si>
  <si>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</si>
  <si>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</si>
  <si>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</si>
  <si>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</si>
  <si>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</si>
  <si>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</si>
  <si>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</si>
  <si>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</si>
  <si>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</si>
  <si>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</si>
  <si>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</si>
  <si>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</si>
  <si>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</si>
  <si>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</si>
  <si>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</si>
  <si>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</si>
  <si>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</si>
  <si>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</si>
  <si>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</si>
  <si>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</si>
  <si>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</si>
  <si>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</si>
  <si>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>³Û¹ ÃíáõÙ`                                                                                                                                                    ¶áõÛù³Ñ³ñÏ Ñ³Ù³ÛÝùÝ»ñÇ í³ñã³Ï³Ý ï³ñ³ÍùÝ»ñáõÙ ·ïÝíáÕ ß»Ýù»ñÇ ¨ ßÇÝáõÃÛáõÝÝ»ñÇ Ñ³Ù³ñ</t>
  </si>
  <si>
    <t>³Û¹ ÃíáõÙ`                                                                                                                                             î»Õ³Ï³Ý ïáõñù»ñ                                                      (ïáÕ 1132 + ïáÕ 1135 + ïáÕ 1136 + ïáÕ 1137 + ïáÕ 1138 + ïáÕ 1139 + ïáÕ 1140 + ïáÕ 1141 + ïáÕ 1142 + ïáÕ 1143 + ïáÕ 1144+ïáÕ 1145)</t>
  </si>
  <si>
    <t xml:space="preserve">³Û¹ ÃíáõÙ`                                                                                                                                                    ³) Ð³Ù³ÛÝùÇ ï³ñ³ÍùáõÙ Ýáñ ß»Ýù»ñÇ, ßÇÝáõÃÛáõÝÝ»ñÇ (Ý»ñ³éÛ³É áã ÑÇÙÝ³Ï³Ý)  ßÇÝ³ñ³ñáõÃÛ³Ý (ï»Õ³¹ñÙ³Ý) ÃáõÛÉïíáõÃÛ³Ý Ñ³Ù³ñ (ïáÕ 1133 + ïáÕ 1334),  </t>
  </si>
  <si>
    <t>áñÇó`                                                                                  ³³) ÐÇÙÝ³Ï³Ý ßÇÝáõÃÛáõÝÝ»ñÇ Ñ³Ù³ñ</t>
  </si>
  <si>
    <t>³Û¹ ÃíáõÙ`                                                                                                                                            Ð³Ù³ÛÝùÇ µÛáõç» í×³ñíáÕ å»ï³Ï³Ý ïáõñù»ñ       (ïáÕ 1152 + ïáÕ 1153 )</t>
  </si>
  <si>
    <t xml:space="preserve">³Û¹ ÃíáõÙ`                                                                                                                                                   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</si>
  <si>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³Û¹ ÃíáõÙ`                                                                    ¶áõÛù³Ñ³ñÏ ÷áË³¹ñ³ÙÇçáóÝ»ñÇ Ñ³Ù³ñ</t>
  </si>
  <si>
    <t>³Û¹ ÃíáõÙ`                                                                                                                                                úñ»Ýùáí å»ï³Ï³Ý µÛáõç» ³Ùñ³·ñíáÕ Ñ³ñÏ»ñÇó ¨ ³ÛÉ å³ñï³¹Çñ í×³ñÝ»ñÇó  Ù³ëÑ³ÝáõÙÝ»ñ Ñ³Ù³ÛÝùÝ»ñÇ µÛáõç»Ý»ñ                                          (ïáÕ 1162 + ïáÕ 1163 + ïáÕ 1164)</t>
  </si>
  <si>
    <r>
      <t xml:space="preserve"> </t>
    </r>
    <r>
      <rPr>
        <b/>
        <u val="single"/>
        <sz val="14"/>
        <rFont val="Arial LatArm"/>
        <family val="2"/>
      </rPr>
      <t>Ð²îì²Ì 2</t>
    </r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</si>
  <si>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</si>
  <si>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t>ÀÜ¸²ØºÜÀ Ì²Êêºð</t>
    </r>
    <r>
      <rPr>
        <sz val="11"/>
        <rFont val="Arial LatArm"/>
        <family val="2"/>
      </rPr>
      <t xml:space="preserve"> </t>
    </r>
    <r>
      <rPr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</si>
  <si>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</si>
  <si>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</si>
  <si>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</si>
  <si>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sz val="9"/>
        <rFont val="Arial LatArm"/>
        <family val="2"/>
      </rPr>
      <t>)</t>
    </r>
  </si>
  <si>
    <r>
      <t xml:space="preserve">Þðæ²Î² ØÆæ²ì²ÚðÆ ä²Þîä²ÜàôÂÚàôÜ </t>
    </r>
    <r>
      <rPr>
        <sz val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</si>
  <si>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sz val="8"/>
        <rFont val="Arial LatArm"/>
        <family val="2"/>
      </rPr>
      <t>(ïáÕ3610+ïáÕ3620+ïáÕ3630+ïáÕ3640+ïáÕ3650+ïáÕ3660)</t>
    </r>
  </si>
  <si>
    <r>
      <t>²èàÔæ²ä²ÐàôÂÚàôÜ (</t>
    </r>
    <r>
      <rPr>
        <sz val="8"/>
        <rFont val="Arial LatArm"/>
        <family val="2"/>
      </rPr>
      <t>ïáÕ2710+ïáÕ2720+ïáÕ2730+ïáÕ2740+ïáÕ2750+ïáÕ2760</t>
    </r>
    <r>
      <rPr>
        <sz val="9"/>
        <rFont val="Arial LatArm"/>
        <family val="2"/>
      </rPr>
      <t>)</t>
    </r>
  </si>
  <si>
    <r>
      <t xml:space="preserve">Ð²Ü¶Æêî, ØÞ²ÎàôÚÂ ºì ÎðàÜ </t>
    </r>
    <r>
      <rPr>
        <sz val="8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</si>
  <si>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</si>
  <si>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</si>
  <si>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LatArm"/>
        <family val="2"/>
      </rPr>
      <t>(ïáÕ3110)</t>
    </r>
  </si>
  <si>
    <r>
      <t xml:space="preserve">           </t>
    </r>
    <r>
      <rPr>
        <b/>
        <sz val="12"/>
        <rFont val="Arial LatArm"/>
        <family val="2"/>
      </rPr>
      <t xml:space="preserve">  ÀÜ¸²ØºÜÀ</t>
    </r>
    <r>
      <rPr>
        <b/>
        <sz val="11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Ì²Êêºð              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(ïáÕ4050+ïáÕ5000+ïáÕ 6000)</t>
    </r>
  </si>
  <si>
    <r>
      <t xml:space="preserve">².   ÀÜÂ²òÆÎ  Ì²Êêºðª                </t>
    </r>
    <r>
      <rPr>
        <sz val="10"/>
        <rFont val="Arial LatArm"/>
        <family val="2"/>
      </rPr>
      <t xml:space="preserve">(ïáÕ4100+ïáÕ4200+ïáÕ4300+ïáÕ4400+ïáÕ4500+ ïáÕ4600+ïáÕ4700)    </t>
    </r>
    <r>
      <rPr>
        <b/>
        <sz val="10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</si>
  <si>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</si>
  <si>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</si>
  <si>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</si>
  <si>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</si>
  <si>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</si>
  <si>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</si>
  <si>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</si>
  <si>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</si>
  <si>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</si>
  <si>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LatArm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</si>
  <si>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LatArm"/>
        <family val="2"/>
      </rPr>
      <t>(ïáÕ4251+ïáÕ4252)</t>
    </r>
  </si>
  <si>
    <r>
      <t xml:space="preserve"> ÜÚàôÂºð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</si>
  <si>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rFont val="Arial LatArm"/>
        <family val="2"/>
      </rPr>
      <t xml:space="preserve">1.3 îàÎàê²ìÖ²ðÜºð </t>
    </r>
    <r>
      <rPr>
        <sz val="8"/>
        <rFont val="Arial LatArm"/>
        <family val="2"/>
      </rPr>
      <t>(ïáÕ4310+ïáÕ 4320+ïáÕ4330)</t>
    </r>
  </si>
  <si>
    <r>
      <t xml:space="preserve">ÜºðøÆÜ îàÎàê²ìÖ²ðÜºð </t>
    </r>
    <r>
      <rPr>
        <sz val="8"/>
        <rFont val="Arial LatArm"/>
        <family val="2"/>
      </rPr>
      <t>(ïáÕ4311+ïáÕ4312)</t>
    </r>
  </si>
  <si>
    <r>
      <t>²ðî²øÆÜ îàÎàê²ìÖ²ðÜºð</t>
    </r>
    <r>
      <rPr>
        <b/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(ïáÕ4321+ïáÕ4322)</t>
    </r>
  </si>
  <si>
    <r>
      <t xml:space="preserve">öàÊ²èàôÂÚàôÜÜºðÆ Ðºî Î²äì²Ì ìÖ²ðÜºð </t>
    </r>
    <r>
      <rPr>
        <sz val="8"/>
        <rFont val="Arial LatArm"/>
        <family val="2"/>
      </rPr>
      <t xml:space="preserve">(ïáÕ4331+ïáÕ4332+ïáÕ4333) </t>
    </r>
  </si>
  <si>
    <r>
      <t>1.4 êàô´êÆ¸Æ²Üºð</t>
    </r>
    <r>
      <rPr>
        <b/>
        <sz val="8"/>
        <rFont val="Arial LatArm"/>
        <family val="2"/>
      </rPr>
      <t xml:space="preserve"> </t>
    </r>
    <r>
      <rPr>
        <sz val="8"/>
        <rFont val="Arial LatArm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</si>
  <si>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rFont val="Arial LatArm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</si>
  <si>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(ïáÕ4421+ïáÕ4422)</t>
    </r>
  </si>
  <si>
    <r>
      <t xml:space="preserve">1.5 ¸ð²Ø²ÞÜàðÐÜºð </t>
    </r>
    <r>
      <rPr>
        <sz val="8"/>
        <rFont val="Arial LatArm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</si>
  <si>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rFont val="Arial LatArm"/>
        <family val="2"/>
      </rPr>
      <t xml:space="preserve"> (ïáÕ4511+ïáÕ4512)</t>
    </r>
  </si>
  <si>
    <r>
      <t xml:space="preserve"> -</t>
    </r>
    <r>
      <rPr>
        <b/>
        <sz val="9"/>
        <rFont val="Arial LatArm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</si>
  <si>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</si>
  <si>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</si>
  <si>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LatArm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</si>
  <si>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</si>
  <si>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LatArm"/>
        <family val="2"/>
      </rPr>
      <t xml:space="preserve"> (ïáÕ 4544+ïáÕ 4547 +ïáÕ 4548)</t>
    </r>
  </si>
  <si>
    <r>
      <t xml:space="preserve">1.6 êàòÆ²È²Î²Ü Üä²êîÜºð ºì ÎºÜê²ÂàÞ²ÎÜºð </t>
    </r>
    <r>
      <rPr>
        <sz val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</si>
  <si>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rFont val="Arial LatArm"/>
        <family val="2"/>
      </rPr>
      <t xml:space="preserve">(ïáÕ4631+ïáÕ4632+ïáÕ4633+ïáÕ4634) </t>
    </r>
  </si>
  <si>
    <r>
      <t xml:space="preserve"> ÎºÜê²ÂàÞ²ÎÜºð </t>
    </r>
    <r>
      <rPr>
        <sz val="8"/>
        <rFont val="Arial LatArm"/>
        <family val="2"/>
      </rPr>
      <t xml:space="preserve">(ïáÕ4641) </t>
    </r>
  </si>
  <si>
    <r>
      <t xml:space="preserve">1.7 ²ÚÈ Ì²Êêºð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</si>
  <si>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</si>
  <si>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</si>
  <si>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rFont val="Arial LatArm"/>
        <family val="2"/>
      </rPr>
      <t>(ïáÕ4731)</t>
    </r>
  </si>
  <si>
    <r>
      <t xml:space="preserve"> -</t>
    </r>
    <r>
      <rPr>
        <b/>
        <sz val="9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</si>
  <si>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</si>
  <si>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rFont val="Arial LatArm"/>
        <family val="2"/>
      </rPr>
      <t xml:space="preserve"> </t>
    </r>
    <r>
      <rPr>
        <b/>
        <i/>
        <sz val="9"/>
        <rFont val="Arial LatArm"/>
        <family val="2"/>
      </rPr>
      <t xml:space="preserve">ìºð²Î²Ü¶ÜàôØ </t>
    </r>
    <r>
      <rPr>
        <sz val="8"/>
        <rFont val="Arial LatArm"/>
        <family val="2"/>
      </rPr>
      <t>(ïáÕ4751)</t>
    </r>
  </si>
  <si>
    <r>
      <t xml:space="preserve"> </t>
    </r>
    <r>
      <rPr>
        <b/>
        <i/>
        <sz val="9"/>
        <rFont val="Arial LatArm"/>
        <family val="2"/>
      </rPr>
      <t xml:space="preserve">²ÚÈ Ì²Êêºð </t>
    </r>
    <r>
      <rPr>
        <sz val="9"/>
        <rFont val="Arial LatArm"/>
        <family val="2"/>
      </rPr>
      <t>(ïáÕ4761)</t>
    </r>
  </si>
  <si>
    <r>
      <t xml:space="preserve">ä²Ðàôêî²ÚÆÜ ØÆæàòÜºð </t>
    </r>
    <r>
      <rPr>
        <sz val="9"/>
        <rFont val="Arial LatArm"/>
        <family val="2"/>
      </rPr>
      <t>(ïáÕ4771)</t>
    </r>
  </si>
  <si>
    <r>
      <t xml:space="preserve">´. àâ üÆÜ²Üê²Î²Ü ²ÎîÆìÜºðÆ ¶Ìàì Ì²Êêºð                     </t>
    </r>
    <r>
      <rPr>
        <sz val="10"/>
        <rFont val="Arial LatArm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</si>
  <si>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rFont val="Arial LatArm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</si>
  <si>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rFont val="Arial LatArm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</si>
  <si>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rFont val="Arial LatArm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</si>
  <si>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rFont val="Arial LatArm"/>
        <family val="2"/>
      </rPr>
      <t>(ïáÕ 5131+ïáÕ 5132+ïáÕ 5133+ ïáÕ5134)</t>
    </r>
  </si>
  <si>
    <r>
      <t xml:space="preserve">1.2 ä²Þ²ðÜºð </t>
    </r>
    <r>
      <rPr>
        <sz val="8"/>
        <rFont val="Arial LatArm"/>
        <family val="2"/>
      </rPr>
      <t>(ïáÕ5211+ïáÕ5221+ïáÕ5231+ïáÕ5241)</t>
    </r>
  </si>
  <si>
    <r>
      <t xml:space="preserve">1.3 ´²ðÒð²ðÄºø ²ÎîÆìÜºð </t>
    </r>
    <r>
      <rPr>
        <sz val="8"/>
        <rFont val="Arial LatArm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</si>
  <si>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LatArm"/>
        <family val="2"/>
      </rPr>
      <t>(ïáÕ 5411+ïáÕ 5421+ïáÕ 5431+ïáÕ5441)</t>
    </r>
  </si>
  <si>
    <r>
      <t xml:space="preserve"> ¶. àâ üÆÜ²Üê²Î²Ü ²ÎîÆìÜºðÆ Æð²òàôØÆò Øàôîøºð </t>
    </r>
    <r>
      <rPr>
        <sz val="10"/>
        <rFont val="Arial LatArm"/>
        <family val="2"/>
      </rPr>
      <t>(ïáÕ6100+ïáÕ6200+ïáÕ6300+ïáÕ6400)</t>
    </r>
  </si>
  <si>
    <r>
      <t>ÐÆØÜ²Î²Ü ØÆæàòÜºðÆ Æð²òàôØÆò Øàôîøºð</t>
    </r>
    <r>
      <rPr>
        <sz val="10"/>
        <rFont val="Arial LatArm"/>
        <family val="2"/>
      </rPr>
      <t xml:space="preserve"> (ïáÕ6110+ïáÕ6120+ïáÕ6130) </t>
    </r>
  </si>
  <si>
    <r>
      <t>ä²Þ²ðÜºðÆ Æð²òàôØÆò Øàôîøºð</t>
    </r>
    <r>
      <rPr>
        <b/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</si>
  <si>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r>
      <t xml:space="preserve">²ÚÈ ä²Þ²ðÜºðÆ Æð²òàôØÆò Øàôîøºð </t>
    </r>
    <r>
      <rPr>
        <i/>
        <sz val="10"/>
        <rFont val="Arial LatArm"/>
        <family val="2"/>
      </rPr>
      <t>(ïáÕ6221+ïáÕ6222+ïáÕ6223)</t>
    </r>
  </si>
  <si>
    <r>
      <t xml:space="preserve">´²ðÒð²ðÄºø ²ÎîÆìÜºðÆ Æð²òàôØÆò Øàôîøºð </t>
    </r>
    <r>
      <rPr>
        <sz val="11"/>
        <rFont val="Arial LatArm"/>
        <family val="2"/>
      </rPr>
      <t xml:space="preserve"> </t>
    </r>
    <r>
      <rPr>
        <i/>
        <sz val="10"/>
        <rFont val="Arial LatArm"/>
        <family val="2"/>
      </rPr>
      <t xml:space="preserve"> </t>
    </r>
    <r>
      <rPr>
        <sz val="10"/>
        <rFont val="Arial LatArm"/>
        <family val="2"/>
      </rPr>
      <t>(ïáÕ 6310)</t>
    </r>
  </si>
  <si>
    <r>
      <t>â²ðî²¸ðì²Ì ²ÎîÆìÜºðÆ Æð²òàôØÆò Øàôîøºð</t>
    </r>
    <r>
      <rPr>
        <b/>
        <i/>
        <sz val="11"/>
        <rFont val="Arial LatArm"/>
        <family val="2"/>
      </rPr>
      <t xml:space="preserve">`                                                   </t>
    </r>
    <r>
      <rPr>
        <sz val="10"/>
        <rFont val="Arial LatArm"/>
        <family val="2"/>
      </rPr>
      <t>(ïáÕ6410+ïáÕ6420+ïáÕ6430+ïáÕ6440)</t>
    </r>
  </si>
  <si>
    <r>
      <t xml:space="preserve">                         ÀÜ¸²ØºÜÀ`                                </t>
    </r>
    <r>
      <rPr>
        <sz val="9"/>
        <rFont val="Arial LatArm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</si>
  <si>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LatArm"/>
        <family val="2"/>
      </rPr>
      <t>(ïáÕ 8110+ïáÕ 8160)</t>
    </r>
  </si>
  <si>
    <r>
      <t xml:space="preserve">1. öàÊ²èàô ØÆæàòÜºð                                           </t>
    </r>
    <r>
      <rPr>
        <i/>
        <sz val="9"/>
        <rFont val="Arial LatArm"/>
        <family val="2"/>
      </rPr>
      <t>(ïáÕ 8111+ïáÕ 8120)</t>
    </r>
  </si>
  <si>
    <r>
      <t>1.2. ì³ñÏ»ñ ¨ ÷áË³ïíáõÃÛáõÝÝ»ñ (ëï³óáõÙ ¨ Ù³ñáõÙ)                                                                     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</si>
  <si>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r>
      <t xml:space="preserve">2. üÆÜ²Üê²Î²Ü ²ÎîÆìÜºð                                                     </t>
    </r>
    <r>
      <rPr>
        <i/>
        <sz val="9"/>
        <rFont val="Arial LatArm"/>
        <family val="2"/>
      </rPr>
      <t>(ïáÕ8161+ïáÕ8170+ïáÕ8190-ïáÕ8197+ïáÕ8198+ïáÕ8199)</t>
    </r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</si>
  <si>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</si>
  <si>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r>
      <t xml:space="preserve">                              ´. ²ðî²øÆÜ ²Ô´ÚàôðÜºð                                       </t>
    </r>
    <r>
      <rPr>
        <sz val="9"/>
        <rFont val="Arial LatArm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</si>
  <si>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LatArm"/>
        <family val="2"/>
      </rPr>
      <t>(ïáÕ 8211+ïáÕ 8220)</t>
    </r>
  </si>
  <si>
    <r>
      <t xml:space="preserve">1.2. ì³ñÏ»ñ ¨ ÷áË³ïíáõÃÛáõÝÝ»ñ (ëï³óáõÙ ¨ Ù³ñáõÙ)                          </t>
    </r>
    <r>
      <rPr>
        <sz val="9"/>
        <rFont val="Arial LatArm"/>
        <family val="2"/>
      </rPr>
      <t>ïáÕ 8221+ïáÕ 8240</t>
    </r>
  </si>
  <si>
    <r>
      <t xml:space="preserve">3.3 ¶áõÛùÇ í³ñÓ³Ï³ÉáõÃÛáõÝÇó »Ï³ÙáõïÝ»ñ  </t>
    </r>
    <r>
      <rPr>
        <sz val="10"/>
        <rFont val="Arial LatArm"/>
        <family val="2"/>
      </rPr>
      <t>(ïáÕ 1331 + ïáÕ 1332 + ïáÕ 1333 +  ïáÕ 1334)</t>
    </r>
  </si>
  <si>
    <t>Լճափ</t>
  </si>
  <si>
    <t>Հ.Սիմոնյան</t>
  </si>
  <si>
    <r>
      <t xml:space="preserve">ÀÜ¸²ØºÜÀ ºÎ²ØàôîÜºð                       </t>
    </r>
    <r>
      <rPr>
        <sz val="10"/>
        <rFont val="Arial LatArm"/>
        <family val="2"/>
      </rPr>
      <t>(ïáÕ 1100 + ïáÕ 1200+ïáÕ 1300)</t>
    </r>
  </si>
  <si>
    <r>
      <rPr>
        <sz val="10"/>
        <rFont val="Arial LatArm"/>
        <family val="2"/>
      </rPr>
      <t xml:space="preserve">³Û¹ ÃíáõÙª </t>
    </r>
    <r>
      <rPr>
        <b/>
        <sz val="10"/>
        <rFont val="Arial LatArm"/>
        <family val="2"/>
      </rPr>
      <t xml:space="preserve">                                                                                                                        1. Ð²ðÎºð ºì îàôðøºð                             </t>
    </r>
    <r>
      <rPr>
        <sz val="10"/>
        <rFont val="Arial LatArm"/>
        <family val="2"/>
      </rPr>
      <t>(ïáÕ 1110 + ïáÕ 1120 + ïáÕ 1130 + ïáÕ 1150 + ïáÕ 1160)</t>
    </r>
  </si>
  <si>
    <r>
      <rPr>
        <sz val="10"/>
        <rFont val="Arial LatArm"/>
        <family val="2"/>
      </rPr>
      <t xml:space="preserve">³Û¹ ÃíáõÙ`                                                                                                                                               </t>
    </r>
    <r>
      <rPr>
        <b/>
        <sz val="10"/>
        <rFont val="Arial LatArm"/>
        <family val="2"/>
      </rPr>
      <t xml:space="preserve">   1.1 ¶áõÛù³ÛÇÝ Ñ³ñÏ»ñ ³Ýß³ñÅ ·áõÛùÇó</t>
    </r>
  </si>
  <si>
    <r>
      <t xml:space="preserve"> 1.5 ²ÛÉ Ñ³ñÏ³ÛÇÝ »Ï³ÙáõïÝ»ñ                  </t>
    </r>
    <r>
      <rPr>
        <sz val="10"/>
        <rFont val="Arial LatArm"/>
        <family val="2"/>
      </rPr>
      <t>(ïáÕ 1161 + ïáÕ 1165 )</t>
    </r>
  </si>
  <si>
    <r>
      <t xml:space="preserve">    2. ä²ÞîàÜ²Î²Ü ¸ð²Ø²ÞÜàðÐÜºð              </t>
    </r>
    <r>
      <rPr>
        <sz val="10"/>
        <rFont val="Arial LatArm"/>
        <family val="2"/>
      </rPr>
      <t>(ïáÕ 1210 + ïáÕ 1220 + ïáÕ 1230 + ïáÕ 1240 + ïáÕ 1250 + ïáÕ 1260)</t>
    </r>
  </si>
  <si>
    <r>
      <rPr>
        <sz val="10"/>
        <rFont val="Arial LatArm"/>
        <family val="2"/>
      </rPr>
      <t xml:space="preserve">³Û¹ ÃíáõÙ`     </t>
    </r>
    <r>
      <rPr>
        <b/>
        <sz val="10"/>
        <rFont val="Arial LatArm"/>
        <family val="2"/>
      </rPr>
      <t xml:space="preserve">                                                                                                                 2.1  ÀÝÃ³óÇÏ ³ñï³ùÇÝ å³ßïáÝ³Ï³Ý ¹ñ³Ù³ßÝáñÑÝ»ñ` ëï³óí³Í ³ÛÉ å»ïáõÃÛáõÝÝ»ñÇó</t>
    </r>
  </si>
  <si>
    <r>
      <t xml:space="preserve">2.5 ÀÝÃ³óÇÏ Ý»ñùÇÝ å³ßïáÝ³Ï³Ý ¹ñ³Ù³ßÝáñÑÝ»ñ` ëï³óí³Í Ï³é³í³ñÙ³Ý ³ÛÉ Ù³Ï³ñ¹³ÏÝ»ñÇó                                       </t>
    </r>
    <r>
      <rPr>
        <sz val="10"/>
        <rFont val="Arial LatArm"/>
        <family val="2"/>
      </rPr>
      <t>(ïáÕ 1251 + ïáÕ 1254 + ïáÕ 1257 + ïáÕ 1258)</t>
    </r>
  </si>
  <si>
    <r>
      <t xml:space="preserve">   3. ²ÚÈ ºÎ²ØàôîÜºð                                   </t>
    </r>
    <r>
      <rPr>
        <sz val="10"/>
        <rFont val="Arial LatArm"/>
        <family val="2"/>
      </rPr>
      <t>(ïáÕ 1310 + ïáÕ 1320 + ïáÕ 1330 + ïáÕ 1340 + ïáÕ 1350 + ïáÕ 1360 + ïáÕ 1370 + ïáÕ 1380 + ïáÕ 1390)</t>
    </r>
  </si>
  <si>
    <r>
      <rPr>
        <sz val="10"/>
        <rFont val="Arial LatArm"/>
        <family val="2"/>
      </rPr>
      <t>³Û¹ ÃíáõÙ`</t>
    </r>
    <r>
      <rPr>
        <b/>
        <sz val="10"/>
        <rFont val="Arial LatArm"/>
        <family val="2"/>
      </rPr>
      <t xml:space="preserve">                                                                                                                     3.1 îáÏáëÝ»ñ</t>
    </r>
  </si>
  <si>
    <r>
      <t xml:space="preserve">3.4 Ð³Ù³ÛÝùÇ µÛáõç»Ç »Ï³ÙáõïÝ»ñ ³åñ³ÝùÝ»ñÇ Ù³ï³Ï³ñ³ñáõÙÇó ¨ Í³é³ÛáõÃÛáõÝÝ»ñÇ Ù³ïáõóáõÙÇó                  </t>
    </r>
    <r>
      <rPr>
        <sz val="10"/>
        <rFont val="Arial LatArm"/>
        <family val="2"/>
      </rPr>
      <t>(ïáÕ 1341 + ïáÕ 1342)</t>
    </r>
  </si>
  <si>
    <r>
      <t xml:space="preserve">3.5 ì³ñã³Ï³Ý ·³ÝÓáõÙÝ»ñ                        </t>
    </r>
    <r>
      <rPr>
        <sz val="10"/>
        <rFont val="Arial LatArm"/>
        <family val="2"/>
      </rPr>
      <t>(ïáÕ 1351 + ïáÕ 1352 + ïáÕ 1353)</t>
    </r>
  </si>
  <si>
    <r>
      <t xml:space="preserve">3.6 Øáõïù»ñ ïáõÛÅ»ñÇó, ïáõ·³ÝùÝ»ñÇó      </t>
    </r>
    <r>
      <rPr>
        <sz val="10"/>
        <rFont val="Arial LatArm"/>
        <family val="2"/>
      </rPr>
      <t>(ïáÕ 1361 + ïáÕ 1362)</t>
    </r>
  </si>
  <si>
    <r>
      <t xml:space="preserve">3.7 ÀÝÃ³óÇÏ áã å³ßïáÝ³Ï³Ý ¹ñ³Ù³ßÝáñÑÝ»ñ       </t>
    </r>
    <r>
      <rPr>
        <sz val="10"/>
        <rFont val="Arial LatArm"/>
        <family val="2"/>
      </rPr>
      <t>(ïáÕ 1371 + ïáÕ 1372)</t>
    </r>
  </si>
  <si>
    <r>
      <t xml:space="preserve">3.8 Î³åÇï³É áã å³ßïáÝ³Ï³Ý ¹ñ³Ù³ßÝáñÑÝ»ñ </t>
    </r>
    <r>
      <rPr>
        <sz val="10"/>
        <rFont val="Arial LatArm"/>
        <family val="2"/>
      </rPr>
      <t xml:space="preserve">   (ïáÕ 1381 + ïáÕ 1382)</t>
    </r>
  </si>
  <si>
    <r>
      <t xml:space="preserve">3.9 ²ÛÉ »Ï³ÙáõïÝ»ñ                                   </t>
    </r>
    <r>
      <rPr>
        <sz val="10"/>
        <rFont val="Arial LatArm"/>
        <family val="2"/>
      </rPr>
      <t>(ïáÕ 1391 + ïáÕ 1392 + ïáÕ 1393)</t>
    </r>
  </si>
  <si>
    <r>
      <t xml:space="preserve">                                  </t>
    </r>
    <r>
      <rPr>
        <b/>
        <i/>
        <sz val="10"/>
        <rFont val="Arial LatArm"/>
        <family val="2"/>
      </rPr>
      <t>ºñ¨³ÝÇ ÃÇí 1  ·³ÝÓ³å»ï³Ï³Ý   µ³Å³ÝÙáõÝù</t>
    </r>
  </si>
  <si>
    <t xml:space="preserve">³í³·³Ýáõ  2016Ãí³Ï³ÝÇ    </t>
  </si>
  <si>
    <r>
      <t xml:space="preserve">22 </t>
    </r>
    <r>
      <rPr>
        <i/>
        <sz val="14"/>
        <rFont val="Arial Unicode"/>
        <family val="2"/>
      </rPr>
      <t>հունվար</t>
    </r>
  </si>
  <si>
    <t xml:space="preserve">2016 Â ì ² Î ² Ü Æ    ´ Ú àô æ º 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</si>
</sst>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#,##0&quot; &quot;;\-#,##0&quot; &quot;"/>
    <numFmt numFmtId="181" formatCode="#,##0&quot; &quot;;[Red]\-#,##0&quot; &quot;"/>
    <numFmt numFmtId="182" formatCode="#,##0.00&quot; &quot;;\-#,##0.00&quot; &quot;"/>
    <numFmt numFmtId="183" formatCode="#,##0.00&quot; &quot;;[Red]\-#,##0.00&quot; &quot;"/>
    <numFmt numFmtId="184" formatCode="_-* #,##0&quot; &quot;_-;\-* #,##0&quot; &quot;_-;_-* &quot;-&quot;&quot; &quot;_-;_-@_-"/>
    <numFmt numFmtId="185" formatCode="_-* #,##0_ _-;\-* #,##0_ _-;_-* &quot;-&quot;_ _-;_-@_-"/>
    <numFmt numFmtId="186" formatCode="_-* #,##0.00&quot; &quot;_-;\-* #,##0.00&quot; &quot;_-;_-* &quot;-&quot;??&quot; &quot;_-;_-@_-"/>
    <numFmt numFmtId="187" formatCode="_-* #,##0.00_ _-;\-* #,##0.00_ _-;_-* &quot;-&quot;??_ _-;_-@_-"/>
    <numFmt numFmtId="188" formatCode="&quot; &quot;#,##0_);\(&quot; &quot;#,##0\)"/>
    <numFmt numFmtId="189" formatCode="&quot; &quot;#,##0_);[Red]\(&quot; &quot;#,##0\)"/>
    <numFmt numFmtId="190" formatCode="&quot; &quot;#,##0.00_);\(&quot; &quot;#,##0.00\)"/>
    <numFmt numFmtId="191" formatCode="&quot; &quot;#,##0.00_);[Red]\(&quot; &quot;#,##0.00\)"/>
    <numFmt numFmtId="192" formatCode="_(&quot; &quot;* #,##0_);_(&quot; &quot;* \(#,##0\);_(&quot; &quot;* &quot;-&quot;_);_(@_)"/>
    <numFmt numFmtId="193" formatCode="_(&quot; &quot;* #,##0.00_);_(&quot; &quot;* \(#,##0.00\);_(&quot; &quot;* &quot;-&quot;??_);_(@_)"/>
    <numFmt numFmtId="194" formatCode="0000"/>
    <numFmt numFmtId="195" formatCode="000"/>
    <numFmt numFmtId="196" formatCode="000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"/>
    <numFmt numFmtId="202" formatCode="[$-FC19]d\ mmmm\ yyyy\ &quot;г.&quot;"/>
    <numFmt numFmtId="203" formatCode="0.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81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i/>
      <sz val="10"/>
      <name val="Arial Armenian"/>
      <family val="2"/>
    </font>
    <font>
      <sz val="9"/>
      <name val="Arial Armenian"/>
      <family val="2"/>
    </font>
    <font>
      <sz val="12"/>
      <name val="Arial Armenian"/>
      <family val="2"/>
    </font>
    <font>
      <b/>
      <sz val="9"/>
      <name val="Arial Armenian"/>
      <family val="2"/>
    </font>
    <font>
      <sz val="9"/>
      <name val="Arial"/>
      <family val="2"/>
    </font>
    <font>
      <sz val="10"/>
      <color indexed="10"/>
      <name val="Arial Armenian"/>
      <family val="2"/>
    </font>
    <font>
      <b/>
      <sz val="16"/>
      <name val="Arial Armenian"/>
      <family val="2"/>
    </font>
    <font>
      <sz val="16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4"/>
      <name val="Arial Armenian"/>
      <family val="2"/>
    </font>
    <font>
      <b/>
      <sz val="14"/>
      <name val="Arial LatArm"/>
      <family val="2"/>
    </font>
    <font>
      <b/>
      <u val="single"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b/>
      <i/>
      <sz val="10"/>
      <name val="Arial LatArm"/>
      <family val="2"/>
    </font>
    <font>
      <b/>
      <sz val="8"/>
      <name val="Arial LatArm"/>
      <family val="2"/>
    </font>
    <font>
      <sz val="9"/>
      <name val="Arial LatArm"/>
      <family val="2"/>
    </font>
    <font>
      <sz val="11"/>
      <name val="Arial LatArm"/>
      <family val="2"/>
    </font>
    <font>
      <b/>
      <i/>
      <sz val="12"/>
      <name val="Arial LatArm"/>
      <family val="2"/>
    </font>
    <font>
      <b/>
      <i/>
      <sz val="8"/>
      <name val="Arial LatArm"/>
      <family val="2"/>
    </font>
    <font>
      <b/>
      <i/>
      <sz val="9"/>
      <name val="Arial LatArm"/>
      <family val="2"/>
    </font>
    <font>
      <b/>
      <sz val="9"/>
      <name val="Arial LatArm"/>
      <family val="2"/>
    </font>
    <font>
      <b/>
      <sz val="11"/>
      <name val="Arial LatArm"/>
      <family val="2"/>
    </font>
    <font>
      <i/>
      <sz val="9"/>
      <name val="Arial LatArm"/>
      <family val="2"/>
    </font>
    <font>
      <b/>
      <i/>
      <sz val="11"/>
      <name val="Arial LatArm"/>
      <family val="2"/>
    </font>
    <font>
      <i/>
      <sz val="10"/>
      <name val="Arial LatArm"/>
      <family val="2"/>
    </font>
    <font>
      <b/>
      <sz val="10.5"/>
      <name val="Arial LatArm"/>
      <family val="2"/>
    </font>
    <font>
      <b/>
      <sz val="16"/>
      <name val="Arial LatArm"/>
      <family val="2"/>
    </font>
    <font>
      <i/>
      <sz val="14"/>
      <name val="Arial LatArm"/>
      <family val="2"/>
    </font>
    <font>
      <i/>
      <sz val="16"/>
      <name val="Arial LatArm"/>
      <family val="2"/>
    </font>
    <font>
      <i/>
      <u val="single"/>
      <sz val="16"/>
      <name val="Arial LatArm"/>
      <family val="2"/>
    </font>
    <font>
      <i/>
      <u val="single"/>
      <sz val="10"/>
      <name val="Arial LatArm"/>
      <family val="2"/>
    </font>
    <font>
      <i/>
      <sz val="12"/>
      <name val="Arial LatArm"/>
      <family val="2"/>
    </font>
    <font>
      <sz val="10"/>
      <color indexed="10"/>
      <name val="Arial LatArm"/>
      <family val="2"/>
    </font>
    <font>
      <i/>
      <sz val="14"/>
      <name val="Arial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 LatArm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2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1" fillId="32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9" fillId="0" borderId="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wrapText="1"/>
    </xf>
    <xf numFmtId="0" fontId="1" fillId="32" borderId="0" xfId="0" applyFont="1" applyFill="1" applyAlignment="1">
      <alignment wrapText="1"/>
    </xf>
    <xf numFmtId="49" fontId="2" fillId="32" borderId="0" xfId="0" applyNumberFormat="1" applyFont="1" applyFill="1" applyAlignment="1">
      <alignment horizontal="center"/>
    </xf>
    <xf numFmtId="0" fontId="1" fillId="32" borderId="0" xfId="0" applyFont="1" applyFill="1" applyAlignment="1">
      <alignment/>
    </xf>
    <xf numFmtId="201" fontId="1" fillId="32" borderId="0" xfId="0" applyNumberFormat="1" applyFont="1" applyFill="1" applyAlignment="1">
      <alignment wrapTex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1" fillId="32" borderId="0" xfId="0" applyFont="1" applyFill="1" applyAlignment="1">
      <alignment horizontal="left" vertical="top" wrapText="1"/>
    </xf>
    <xf numFmtId="0" fontId="13" fillId="32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201" fontId="1" fillId="0" borderId="0" xfId="0" applyNumberFormat="1" applyFont="1" applyFill="1" applyBorder="1" applyAlignment="1">
      <alignment horizontal="left" vertical="center" wrapText="1"/>
    </xf>
    <xf numFmtId="0" fontId="3" fillId="32" borderId="0" xfId="0" applyFont="1" applyFill="1" applyAlignment="1">
      <alignment wrapText="1"/>
    </xf>
    <xf numFmtId="0" fontId="3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 wrapText="1"/>
    </xf>
    <xf numFmtId="0" fontId="21" fillId="0" borderId="0" xfId="0" applyFont="1" applyFill="1" applyBorder="1" applyAlignment="1">
      <alignment horizontal="center" vertical="justify"/>
    </xf>
    <xf numFmtId="49" fontId="20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wrapText="1"/>
    </xf>
    <xf numFmtId="0" fontId="19" fillId="0" borderId="0" xfId="0" applyFont="1" applyFill="1" applyBorder="1" applyAlignment="1">
      <alignment/>
    </xf>
    <xf numFmtId="194" fontId="22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right" vertical="top"/>
    </xf>
    <xf numFmtId="0" fontId="21" fillId="0" borderId="0" xfId="0" applyFont="1" applyFill="1" applyBorder="1" applyAlignment="1">
      <alignment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201" fontId="17" fillId="0" borderId="0" xfId="0" applyNumberFormat="1" applyFont="1" applyFill="1" applyAlignment="1">
      <alignment horizontal="left" vertical="center" wrapText="1"/>
    </xf>
    <xf numFmtId="0" fontId="21" fillId="0" borderId="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top" wrapText="1"/>
    </xf>
    <xf numFmtId="201" fontId="19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 readingOrder="1"/>
    </xf>
    <xf numFmtId="201" fontId="19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 wrapText="1" readingOrder="1"/>
    </xf>
    <xf numFmtId="201" fontId="21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 wrapText="1" readingOrder="1"/>
    </xf>
    <xf numFmtId="0" fontId="28" fillId="0" borderId="0" xfId="0" applyFont="1" applyFill="1" applyBorder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49" fontId="23" fillId="0" borderId="0" xfId="0" applyNumberFormat="1" applyFont="1" applyFill="1" applyBorder="1" applyAlignment="1">
      <alignment horizontal="center" vertical="top"/>
    </xf>
    <xf numFmtId="195" fontId="29" fillId="0" borderId="0" xfId="0" applyNumberFormat="1" applyFont="1" applyFill="1" applyBorder="1" applyAlignment="1">
      <alignment horizontal="center" vertical="top"/>
    </xf>
    <xf numFmtId="195" fontId="23" fillId="0" borderId="0" xfId="0" applyNumberFormat="1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left" vertical="top" wrapText="1"/>
    </xf>
    <xf numFmtId="201" fontId="19" fillId="0" borderId="0" xfId="0" applyNumberFormat="1" applyFont="1" applyFill="1" applyAlignment="1">
      <alignment horizontal="left" vertical="center" wrapText="1"/>
    </xf>
    <xf numFmtId="201" fontId="22" fillId="0" borderId="0" xfId="0" applyNumberFormat="1" applyFont="1" applyFill="1" applyAlignment="1">
      <alignment/>
    </xf>
    <xf numFmtId="201" fontId="19" fillId="0" borderId="0" xfId="0" applyNumberFormat="1" applyFont="1" applyFill="1" applyAlignment="1">
      <alignment horizontal="left"/>
    </xf>
    <xf numFmtId="201" fontId="19" fillId="0" borderId="0" xfId="0" applyNumberFormat="1" applyFont="1" applyFill="1" applyAlignment="1">
      <alignment wrapText="1"/>
    </xf>
    <xf numFmtId="194" fontId="23" fillId="0" borderId="0" xfId="0" applyNumberFormat="1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194" fontId="26" fillId="0" borderId="0" xfId="0" applyNumberFormat="1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 vertical="top"/>
    </xf>
    <xf numFmtId="49" fontId="31" fillId="0" borderId="10" xfId="0" applyNumberFormat="1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top" wrapText="1"/>
    </xf>
    <xf numFmtId="0" fontId="21" fillId="0" borderId="0" xfId="0" applyFont="1" applyFill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201" fontId="22" fillId="0" borderId="10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vertical="top" wrapText="1"/>
    </xf>
    <xf numFmtId="0" fontId="31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vertical="center" wrapText="1"/>
    </xf>
    <xf numFmtId="49" fontId="30" fillId="0" borderId="10" xfId="0" applyNumberFormat="1" applyFont="1" applyFill="1" applyBorder="1" applyAlignment="1">
      <alignment vertical="center" wrapText="1"/>
    </xf>
    <xf numFmtId="49" fontId="26" fillId="0" borderId="10" xfId="0" applyNumberFormat="1" applyFont="1" applyFill="1" applyBorder="1" applyAlignment="1">
      <alignment vertical="top" wrapText="1"/>
    </xf>
    <xf numFmtId="201" fontId="19" fillId="0" borderId="10" xfId="0" applyNumberFormat="1" applyFont="1" applyBorder="1" applyAlignment="1">
      <alignment horizontal="center" vertical="center"/>
    </xf>
    <xf numFmtId="0" fontId="26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0" fontId="19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vertical="top" wrapText="1"/>
    </xf>
    <xf numFmtId="49" fontId="33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top" wrapText="1"/>
    </xf>
    <xf numFmtId="49" fontId="26" fillId="0" borderId="10" xfId="0" applyNumberFormat="1" applyFont="1" applyFill="1" applyBorder="1" applyAlignment="1">
      <alignment wrapText="1"/>
    </xf>
    <xf numFmtId="0" fontId="31" fillId="0" borderId="10" xfId="0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horizontal="center" wrapText="1"/>
    </xf>
    <xf numFmtId="49" fontId="20" fillId="0" borderId="10" xfId="0" applyNumberFormat="1" applyFont="1" applyFill="1" applyBorder="1" applyAlignment="1">
      <alignment wrapText="1"/>
    </xf>
    <xf numFmtId="49" fontId="19" fillId="0" borderId="10" xfId="0" applyNumberFormat="1" applyFont="1" applyFill="1" applyBorder="1" applyAlignment="1">
      <alignment wrapText="1"/>
    </xf>
    <xf numFmtId="49" fontId="19" fillId="0" borderId="10" xfId="0" applyNumberFormat="1" applyFont="1" applyFill="1" applyBorder="1" applyAlignment="1">
      <alignment horizontal="center" vertical="top" wrapText="1"/>
    </xf>
    <xf numFmtId="49" fontId="32" fillId="0" borderId="10" xfId="0" applyNumberFormat="1" applyFont="1" applyFill="1" applyBorder="1" applyAlignment="1">
      <alignment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wrapText="1"/>
    </xf>
    <xf numFmtId="201" fontId="24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wrapText="1"/>
    </xf>
    <xf numFmtId="49" fontId="19" fillId="0" borderId="0" xfId="0" applyNumberFormat="1" applyFont="1" applyFill="1" applyAlignment="1">
      <alignment horizontal="centerContinuous" wrapText="1"/>
    </xf>
    <xf numFmtId="0" fontId="19" fillId="0" borderId="0" xfId="0" applyFont="1" applyFill="1" applyAlignment="1">
      <alignment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horizontal="left" wrapText="1"/>
    </xf>
    <xf numFmtId="201" fontId="19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wrapText="1"/>
    </xf>
    <xf numFmtId="0" fontId="33" fillId="0" borderId="10" xfId="0" applyFont="1" applyFill="1" applyBorder="1" applyAlignment="1">
      <alignment/>
    </xf>
    <xf numFmtId="0" fontId="33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horizontal="left"/>
    </xf>
    <xf numFmtId="201" fontId="22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 wrapText="1"/>
    </xf>
    <xf numFmtId="0" fontId="19" fillId="0" borderId="10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0" fontId="19" fillId="32" borderId="0" xfId="0" applyFont="1" applyFill="1" applyBorder="1" applyAlignment="1">
      <alignment vertical="center"/>
    </xf>
    <xf numFmtId="0" fontId="19" fillId="32" borderId="0" xfId="0" applyFont="1" applyFill="1" applyBorder="1" applyAlignment="1">
      <alignment horizontal="center" vertical="center"/>
    </xf>
    <xf numFmtId="0" fontId="20" fillId="32" borderId="0" xfId="0" applyFont="1" applyFill="1" applyBorder="1" applyAlignment="1">
      <alignment wrapText="1"/>
    </xf>
    <xf numFmtId="0" fontId="22" fillId="32" borderId="0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0" xfId="0" applyFont="1" applyFill="1" applyBorder="1" applyAlignment="1">
      <alignment horizontal="centerContinuous" vertical="center" wrapText="1"/>
    </xf>
    <xf numFmtId="0" fontId="36" fillId="0" borderId="10" xfId="0" applyFont="1" applyFill="1" applyBorder="1" applyAlignment="1" quotePrefix="1">
      <alignment horizontal="center" vertical="center"/>
    </xf>
    <xf numFmtId="49" fontId="20" fillId="0" borderId="10" xfId="0" applyNumberFormat="1" applyFont="1" applyFill="1" applyBorder="1" applyAlignment="1">
      <alignment horizontal="justify" vertical="center" wrapText="1"/>
    </xf>
    <xf numFmtId="0" fontId="22" fillId="0" borderId="10" xfId="0" applyFont="1" applyFill="1" applyBorder="1" applyAlignment="1" quotePrefix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 quotePrefix="1">
      <alignment horizontal="center" vertical="center"/>
    </xf>
    <xf numFmtId="0" fontId="19" fillId="0" borderId="10" xfId="0" applyNumberFormat="1" applyFont="1" applyFill="1" applyBorder="1" applyAlignment="1" quotePrefix="1">
      <alignment horizontal="center" vertical="center"/>
    </xf>
    <xf numFmtId="0" fontId="22" fillId="0" borderId="10" xfId="0" applyNumberFormat="1" applyFont="1" applyFill="1" applyBorder="1" applyAlignment="1" quotePrefix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 wrapText="1" indent="3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Continuous" vertical="center"/>
    </xf>
    <xf numFmtId="0" fontId="19" fillId="0" borderId="10" xfId="0" applyFont="1" applyFill="1" applyBorder="1" applyAlignment="1">
      <alignment horizontal="left" vertical="center" wrapText="1" indent="2"/>
    </xf>
    <xf numFmtId="1" fontId="19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 quotePrefix="1">
      <alignment vertical="center"/>
    </xf>
    <xf numFmtId="0" fontId="19" fillId="32" borderId="0" xfId="0" applyFont="1" applyFill="1" applyAlignment="1">
      <alignment/>
    </xf>
    <xf numFmtId="0" fontId="35" fillId="0" borderId="0" xfId="0" applyFont="1" applyAlignment="1">
      <alignment/>
    </xf>
    <xf numFmtId="0" fontId="38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0" fontId="38" fillId="0" borderId="16" xfId="0" applyFont="1" applyBorder="1" applyAlignment="1">
      <alignment/>
    </xf>
    <xf numFmtId="0" fontId="35" fillId="0" borderId="16" xfId="0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6" xfId="0" applyFont="1" applyBorder="1" applyAlignment="1">
      <alignment/>
    </xf>
    <xf numFmtId="49" fontId="38" fillId="0" borderId="0" xfId="0" applyNumberFormat="1" applyFont="1" applyAlignment="1">
      <alignment/>
    </xf>
    <xf numFmtId="0" fontId="21" fillId="0" borderId="0" xfId="0" applyFont="1" applyAlignment="1">
      <alignment/>
    </xf>
    <xf numFmtId="0" fontId="80" fillId="0" borderId="0" xfId="0" applyFont="1" applyAlignment="1">
      <alignment/>
    </xf>
    <xf numFmtId="201" fontId="27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22" fillId="0" borderId="17" xfId="0" applyFont="1" applyFill="1" applyBorder="1" applyAlignment="1">
      <alignment horizontal="center" wrapText="1"/>
    </xf>
    <xf numFmtId="0" fontId="22" fillId="0" borderId="18" xfId="0" applyFont="1" applyFill="1" applyBorder="1" applyAlignment="1">
      <alignment horizontal="center" wrapText="1"/>
    </xf>
    <xf numFmtId="0" fontId="25" fillId="0" borderId="19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wrapText="1"/>
    </xf>
    <xf numFmtId="0" fontId="19" fillId="0" borderId="19" xfId="0" applyFont="1" applyFill="1" applyBorder="1" applyAlignment="1">
      <alignment horizontal="center" wrapText="1"/>
    </xf>
    <xf numFmtId="0" fontId="23" fillId="0" borderId="18" xfId="0" applyFont="1" applyFill="1" applyBorder="1" applyAlignment="1">
      <alignment/>
    </xf>
    <xf numFmtId="0" fontId="22" fillId="0" borderId="21" xfId="0" applyFont="1" applyFill="1" applyBorder="1" applyAlignment="1">
      <alignment horizontal="center" wrapText="1"/>
    </xf>
    <xf numFmtId="201" fontId="22" fillId="0" borderId="19" xfId="0" applyNumberFormat="1" applyFont="1" applyFill="1" applyBorder="1" applyAlignment="1">
      <alignment horizontal="center" vertical="center" wrapText="1"/>
    </xf>
    <xf numFmtId="201" fontId="26" fillId="0" borderId="10" xfId="0" applyNumberFormat="1" applyFont="1" applyFill="1" applyBorder="1" applyAlignment="1">
      <alignment horizontal="right" wrapText="1"/>
    </xf>
    <xf numFmtId="203" fontId="26" fillId="0" borderId="10" xfId="0" applyNumberFormat="1" applyFont="1" applyFill="1" applyBorder="1" applyAlignment="1">
      <alignment horizontal="center" vertical="center" wrapText="1"/>
    </xf>
    <xf numFmtId="201" fontId="26" fillId="0" borderId="10" xfId="0" applyNumberFormat="1" applyFont="1" applyFill="1" applyBorder="1" applyAlignment="1">
      <alignment wrapText="1"/>
    </xf>
    <xf numFmtId="203" fontId="26" fillId="0" borderId="10" xfId="0" applyNumberFormat="1" applyFont="1" applyFill="1" applyBorder="1" applyAlignment="1">
      <alignment wrapText="1"/>
    </xf>
    <xf numFmtId="0" fontId="19" fillId="32" borderId="0" xfId="0" applyFont="1" applyFill="1" applyAlignment="1">
      <alignment wrapText="1"/>
    </xf>
    <xf numFmtId="0" fontId="17" fillId="0" borderId="0" xfId="0" applyFont="1" applyFill="1" applyAlignment="1">
      <alignment horizontal="left" vertical="center" wrapText="1"/>
    </xf>
    <xf numFmtId="0" fontId="22" fillId="0" borderId="0" xfId="0" applyFont="1" applyAlignment="1">
      <alignment/>
    </xf>
    <xf numFmtId="0" fontId="43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35" fillId="0" borderId="2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32" borderId="0" xfId="0" applyFont="1" applyFill="1" applyAlignment="1">
      <alignment horizontal="left" vertical="center" wrapText="1"/>
    </xf>
    <xf numFmtId="0" fontId="19" fillId="32" borderId="0" xfId="0" applyFont="1" applyFill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justify"/>
    </xf>
    <xf numFmtId="0" fontId="23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195" fontId="24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 readingOrder="1"/>
    </xf>
    <xf numFmtId="0" fontId="22" fillId="0" borderId="10" xfId="0" applyFont="1" applyFill="1" applyBorder="1" applyAlignment="1">
      <alignment horizontal="center" vertical="justify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justify"/>
    </xf>
    <xf numFmtId="0" fontId="19" fillId="0" borderId="26" xfId="0" applyFont="1" applyBorder="1" applyAlignment="1">
      <alignment horizontal="center" vertical="justify"/>
    </xf>
    <xf numFmtId="0" fontId="19" fillId="0" borderId="18" xfId="0" applyFont="1" applyBorder="1" applyAlignment="1">
      <alignment horizontal="center" vertical="justify"/>
    </xf>
    <xf numFmtId="0" fontId="19" fillId="0" borderId="23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wrapText="1"/>
    </xf>
    <xf numFmtId="0" fontId="20" fillId="0" borderId="0" xfId="0" applyFont="1" applyFill="1" applyAlignment="1">
      <alignment horizontal="center" wrapText="1"/>
    </xf>
    <xf numFmtId="0" fontId="26" fillId="0" borderId="2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5">
      <selection activeCell="N22" sqref="N22"/>
    </sheetView>
  </sheetViews>
  <sheetFormatPr defaultColWidth="9.140625" defaultRowHeight="12.75"/>
  <cols>
    <col min="6" max="6" width="15.7109375" style="0" customWidth="1"/>
  </cols>
  <sheetData>
    <row r="1" spans="1:12" ht="12.75">
      <c r="A1" s="210"/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53"/>
    </row>
    <row r="2" spans="1:12" ht="18">
      <c r="A2" s="210"/>
      <c r="B2" s="210"/>
      <c r="C2" s="210"/>
      <c r="D2" s="210"/>
      <c r="E2" s="210"/>
      <c r="F2" s="210"/>
      <c r="G2" s="210"/>
      <c r="H2" s="210"/>
      <c r="I2" s="211" t="s">
        <v>535</v>
      </c>
      <c r="J2" s="210"/>
      <c r="K2" s="210"/>
      <c r="L2" s="53"/>
    </row>
    <row r="3" spans="1:12" ht="12.75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53"/>
    </row>
    <row r="4" spans="1:12" ht="12.75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53"/>
    </row>
    <row r="5" spans="1:12" ht="18">
      <c r="A5" s="210"/>
      <c r="B5" s="210"/>
      <c r="C5" s="210"/>
      <c r="D5" s="210"/>
      <c r="E5" s="210"/>
      <c r="F5" s="210"/>
      <c r="G5" s="210"/>
      <c r="H5" s="210"/>
      <c r="I5" s="211" t="s">
        <v>536</v>
      </c>
      <c r="J5" s="210"/>
      <c r="K5" s="210"/>
      <c r="L5" s="53"/>
    </row>
    <row r="6" spans="1:12" ht="12.75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53"/>
    </row>
    <row r="7" spans="1:12" ht="12.75">
      <c r="A7" s="210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53"/>
    </row>
    <row r="8" spans="1:12" ht="12.75">
      <c r="A8" s="210"/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53"/>
    </row>
    <row r="9" spans="1:12" ht="12.75">
      <c r="A9" s="210"/>
      <c r="B9" s="210"/>
      <c r="C9" s="210"/>
      <c r="D9" s="210"/>
      <c r="E9" s="210"/>
      <c r="F9" s="210"/>
      <c r="G9" s="210"/>
      <c r="H9" s="210"/>
      <c r="I9" s="212"/>
      <c r="J9" s="210"/>
      <c r="K9" s="210"/>
      <c r="L9" s="53"/>
    </row>
    <row r="10" spans="1:12" ht="12.75">
      <c r="A10" s="210"/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53"/>
    </row>
    <row r="11" spans="1:12" ht="12.75">
      <c r="A11" s="210"/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53"/>
    </row>
    <row r="12" spans="1:12" ht="20.25">
      <c r="A12" s="213"/>
      <c r="B12" s="214" t="s">
        <v>373</v>
      </c>
      <c r="C12" s="214"/>
      <c r="D12" s="214"/>
      <c r="E12" s="215"/>
      <c r="F12" s="216" t="s">
        <v>537</v>
      </c>
      <c r="G12" s="210"/>
      <c r="H12" s="210"/>
      <c r="I12" s="210"/>
      <c r="J12" s="210"/>
      <c r="K12" s="210"/>
      <c r="L12" s="53"/>
    </row>
    <row r="13" spans="1:12" ht="12.75">
      <c r="A13" s="210"/>
      <c r="B13" s="245" t="s">
        <v>538</v>
      </c>
      <c r="C13" s="245"/>
      <c r="D13" s="245"/>
      <c r="E13" s="245"/>
      <c r="F13" s="210"/>
      <c r="G13" s="210"/>
      <c r="H13" s="210"/>
      <c r="I13" s="210"/>
      <c r="J13" s="210"/>
      <c r="K13" s="210"/>
      <c r="L13" s="53"/>
    </row>
    <row r="14" spans="1:12" ht="12.75">
      <c r="A14" s="210"/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53"/>
    </row>
    <row r="15" spans="1:12" ht="12.75">
      <c r="A15" s="213"/>
      <c r="B15" s="213"/>
      <c r="C15" s="213"/>
      <c r="D15" s="213"/>
      <c r="E15" s="213"/>
      <c r="F15" s="213"/>
      <c r="G15" s="213"/>
      <c r="H15" s="210"/>
      <c r="I15" s="210"/>
      <c r="J15" s="210"/>
      <c r="K15" s="210"/>
      <c r="L15" s="53"/>
    </row>
    <row r="16" spans="1:12" ht="20.25">
      <c r="A16" s="215"/>
      <c r="B16" s="214" t="s">
        <v>714</v>
      </c>
      <c r="C16" s="214"/>
      <c r="D16" s="215"/>
      <c r="E16" s="215"/>
      <c r="F16" s="215"/>
      <c r="G16" s="215"/>
      <c r="H16" s="216" t="s">
        <v>539</v>
      </c>
      <c r="I16" s="210"/>
      <c r="J16" s="210"/>
      <c r="K16" s="210"/>
      <c r="L16" s="53"/>
    </row>
    <row r="17" spans="1:12" ht="12.75">
      <c r="A17" s="245" t="s">
        <v>540</v>
      </c>
      <c r="B17" s="245"/>
      <c r="C17" s="245"/>
      <c r="D17" s="245"/>
      <c r="E17" s="245"/>
      <c r="F17" s="245"/>
      <c r="G17" s="245"/>
      <c r="H17" s="210"/>
      <c r="I17" s="210"/>
      <c r="J17" s="210"/>
      <c r="K17" s="210"/>
      <c r="L17" s="53"/>
    </row>
    <row r="18" spans="1:12" ht="12.75">
      <c r="A18" s="210"/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53"/>
    </row>
    <row r="19" spans="1:12" ht="12.75">
      <c r="A19" s="210"/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53"/>
    </row>
    <row r="20" spans="1:12" ht="12.75">
      <c r="A20" s="210"/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53"/>
    </row>
    <row r="21" spans="1:12" ht="12.75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53"/>
    </row>
    <row r="22" spans="1:12" ht="12.75">
      <c r="A22" s="210"/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53"/>
    </row>
    <row r="23" spans="1:12" ht="20.25">
      <c r="A23" s="210"/>
      <c r="B23" s="210"/>
      <c r="C23" s="217" t="s">
        <v>734</v>
      </c>
      <c r="D23" s="218"/>
      <c r="E23" s="218"/>
      <c r="F23" s="218"/>
      <c r="G23" s="218"/>
      <c r="H23" s="210"/>
      <c r="I23" s="210"/>
      <c r="J23" s="210"/>
      <c r="K23" s="210"/>
      <c r="L23" s="53"/>
    </row>
    <row r="24" spans="1:12" ht="12.75">
      <c r="A24" s="210"/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53"/>
    </row>
    <row r="25" spans="1:12" ht="12.75">
      <c r="A25" s="210"/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53"/>
    </row>
    <row r="26" spans="1:12" ht="12.75">
      <c r="A26" s="210"/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53"/>
    </row>
    <row r="27" spans="1:12" ht="12.75">
      <c r="A27" s="210"/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53"/>
    </row>
    <row r="28" spans="1:12" ht="12.75">
      <c r="A28" s="210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53"/>
    </row>
    <row r="29" spans="1:12" ht="18">
      <c r="A29" s="211" t="s">
        <v>541</v>
      </c>
      <c r="B29" s="210"/>
      <c r="C29" s="215"/>
      <c r="D29" s="214" t="s">
        <v>714</v>
      </c>
      <c r="E29" s="214"/>
      <c r="F29" s="214"/>
      <c r="G29" s="215"/>
      <c r="H29" s="215"/>
      <c r="I29" s="211" t="s">
        <v>542</v>
      </c>
      <c r="J29" s="210"/>
      <c r="K29" s="210"/>
      <c r="L29" s="53"/>
    </row>
    <row r="30" spans="1:12" ht="12.75">
      <c r="A30" s="210"/>
      <c r="B30" s="210"/>
      <c r="C30" s="245" t="s">
        <v>540</v>
      </c>
      <c r="D30" s="245"/>
      <c r="E30" s="245"/>
      <c r="F30" s="245"/>
      <c r="G30" s="245"/>
      <c r="H30" s="245"/>
      <c r="I30" s="210"/>
      <c r="J30" s="210"/>
      <c r="K30" s="210"/>
      <c r="L30" s="53"/>
    </row>
    <row r="31" spans="1:12" ht="12.75">
      <c r="A31" s="210"/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53"/>
    </row>
    <row r="32" spans="1:12" ht="18">
      <c r="A32" s="211" t="s">
        <v>732</v>
      </c>
      <c r="B32" s="210"/>
      <c r="C32" s="210"/>
      <c r="D32" s="210"/>
      <c r="E32" s="215"/>
      <c r="F32" s="219" t="s">
        <v>733</v>
      </c>
      <c r="G32" s="220" t="s">
        <v>543</v>
      </c>
      <c r="H32" s="214">
        <v>1</v>
      </c>
      <c r="I32" s="211" t="s">
        <v>544</v>
      </c>
      <c r="J32" s="210"/>
      <c r="K32" s="210"/>
      <c r="L32" s="53"/>
    </row>
    <row r="33" spans="1:12" ht="12.75">
      <c r="A33" s="210"/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53"/>
    </row>
    <row r="34" spans="1:12" ht="12.75">
      <c r="A34" s="210"/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53"/>
    </row>
    <row r="35" spans="1:12" ht="12.75">
      <c r="A35" s="210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53"/>
    </row>
    <row r="36" spans="1:12" ht="12.75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53"/>
    </row>
    <row r="37" spans="1:12" ht="12.75">
      <c r="A37" s="210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53"/>
    </row>
    <row r="38" spans="1:12" ht="12.75">
      <c r="A38" s="215" t="s">
        <v>731</v>
      </c>
      <c r="B38" s="215"/>
      <c r="C38" s="215"/>
      <c r="D38" s="215"/>
      <c r="E38" s="215"/>
      <c r="F38" s="215"/>
      <c r="G38" s="215"/>
      <c r="H38" s="215"/>
      <c r="I38" s="215"/>
      <c r="J38" s="215"/>
      <c r="K38" s="210"/>
      <c r="L38" s="53"/>
    </row>
    <row r="39" spans="1:12" ht="12.75">
      <c r="A39" s="245" t="s">
        <v>545</v>
      </c>
      <c r="B39" s="245"/>
      <c r="C39" s="245"/>
      <c r="D39" s="245"/>
      <c r="E39" s="245"/>
      <c r="F39" s="245"/>
      <c r="G39" s="245"/>
      <c r="H39" s="245"/>
      <c r="I39" s="245"/>
      <c r="J39" s="210"/>
      <c r="K39" s="210"/>
      <c r="L39" s="53"/>
    </row>
    <row r="40" spans="1:12" ht="12.75">
      <c r="A40" s="210"/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53"/>
    </row>
    <row r="41" spans="1:12" ht="12.75">
      <c r="A41" s="210"/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53"/>
    </row>
    <row r="42" spans="1:12" ht="12.75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53"/>
    </row>
    <row r="43" spans="1:12" ht="12.75">
      <c r="A43" s="210"/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53"/>
    </row>
    <row r="44" spans="1:12" ht="12.75">
      <c r="A44" s="210"/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53"/>
    </row>
    <row r="45" spans="1:12" ht="12.75">
      <c r="A45" s="210"/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53"/>
    </row>
    <row r="46" spans="1:12" ht="12.75">
      <c r="A46" s="210"/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53"/>
    </row>
    <row r="47" spans="1:12" ht="20.25">
      <c r="A47" s="210"/>
      <c r="B47" s="216" t="s">
        <v>546</v>
      </c>
      <c r="C47" s="210"/>
      <c r="D47" s="210"/>
      <c r="E47" s="210"/>
      <c r="F47" s="215"/>
      <c r="G47" s="215"/>
      <c r="H47" s="219" t="s">
        <v>715</v>
      </c>
      <c r="I47" s="219"/>
      <c r="J47" s="219"/>
      <c r="K47" s="210"/>
      <c r="L47" s="53"/>
    </row>
    <row r="48" spans="1:12" ht="12.75">
      <c r="A48" s="210"/>
      <c r="B48" s="210"/>
      <c r="C48" s="210"/>
      <c r="D48" s="210"/>
      <c r="E48" s="210"/>
      <c r="F48" s="245" t="s">
        <v>547</v>
      </c>
      <c r="G48" s="245"/>
      <c r="H48" s="245"/>
      <c r="I48" s="245"/>
      <c r="J48" s="245"/>
      <c r="K48" s="210"/>
      <c r="L48" s="53"/>
    </row>
    <row r="49" spans="1:12" ht="12.75">
      <c r="A49" s="210"/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53"/>
    </row>
    <row r="50" spans="1:12" ht="12.75">
      <c r="A50" s="210"/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53"/>
    </row>
  </sheetData>
  <sheetProtection/>
  <mergeCells count="5">
    <mergeCell ref="F48:J48"/>
    <mergeCell ref="B13:E13"/>
    <mergeCell ref="A17:G17"/>
    <mergeCell ref="C30:H30"/>
    <mergeCell ref="A39:I39"/>
  </mergeCells>
  <printOptions/>
  <pageMargins left="0.25" right="0.2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4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5.57421875" style="13" bestFit="1" customWidth="1"/>
    <col min="2" max="2" width="47.7109375" style="19" customWidth="1"/>
    <col min="3" max="3" width="8.7109375" style="13" customWidth="1"/>
    <col min="4" max="4" width="14.140625" style="20" customWidth="1"/>
    <col min="5" max="6" width="14.140625" style="18" customWidth="1"/>
    <col min="7" max="7" width="14.140625" style="20" customWidth="1"/>
    <col min="8" max="9" width="14.140625" style="18" customWidth="1"/>
    <col min="10" max="10" width="14.140625" style="20" customWidth="1"/>
    <col min="11" max="12" width="14.140625" style="18" customWidth="1"/>
    <col min="13" max="16384" width="9.140625" style="15" customWidth="1"/>
  </cols>
  <sheetData>
    <row r="1" spans="1:6" ht="12.75">
      <c r="A1" s="180"/>
      <c r="B1" s="181"/>
      <c r="C1" s="180"/>
      <c r="D1" s="182"/>
      <c r="E1" s="183"/>
      <c r="F1" s="183"/>
    </row>
    <row r="2" spans="1:6" ht="20.25" customHeight="1">
      <c r="A2" s="246" t="s">
        <v>532</v>
      </c>
      <c r="B2" s="246"/>
      <c r="C2" s="246"/>
      <c r="D2" s="246"/>
      <c r="E2" s="246"/>
      <c r="F2" s="246"/>
    </row>
    <row r="3" spans="1:12" s="25" customFormat="1" ht="21" customHeight="1">
      <c r="A3" s="247" t="s">
        <v>533</v>
      </c>
      <c r="B3" s="247"/>
      <c r="C3" s="247"/>
      <c r="D3" s="247"/>
      <c r="E3" s="247"/>
      <c r="F3" s="247"/>
      <c r="G3" s="46"/>
      <c r="H3" s="46"/>
      <c r="I3" s="46"/>
      <c r="J3" s="46"/>
      <c r="K3" s="46"/>
      <c r="L3" s="46"/>
    </row>
    <row r="4" spans="1:12" s="27" customFormat="1" ht="13.5" customHeight="1">
      <c r="A4" s="184"/>
      <c r="B4" s="184"/>
      <c r="C4" s="184"/>
      <c r="D4" s="184"/>
      <c r="E4" s="184"/>
      <c r="F4" s="184"/>
      <c r="G4" s="45"/>
      <c r="H4" s="45"/>
      <c r="I4" s="45"/>
      <c r="J4" s="45"/>
      <c r="K4" s="45"/>
      <c r="L4" s="26"/>
    </row>
    <row r="5" spans="1:12" s="27" customFormat="1" ht="6" customHeight="1">
      <c r="A5" s="185"/>
      <c r="B5" s="185"/>
      <c r="C5" s="185"/>
      <c r="D5" s="185"/>
      <c r="E5" s="185"/>
      <c r="F5" s="185"/>
      <c r="G5" s="47"/>
      <c r="H5" s="47"/>
      <c r="I5" s="47"/>
      <c r="J5" s="47"/>
      <c r="K5" s="47"/>
      <c r="L5" s="47"/>
    </row>
    <row r="6" spans="1:10" s="1" customFormat="1" ht="12.75">
      <c r="A6" s="186"/>
      <c r="B6" s="187"/>
      <c r="C6" s="188"/>
      <c r="D6" s="187"/>
      <c r="E6" s="189"/>
      <c r="F6" s="189"/>
      <c r="G6" s="11"/>
      <c r="J6" s="11"/>
    </row>
    <row r="7" spans="1:12" ht="12.75">
      <c r="A7" s="190"/>
      <c r="B7" s="190"/>
      <c r="C7" s="190"/>
      <c r="D7" s="66"/>
      <c r="E7" s="191"/>
      <c r="F7" s="67" t="s">
        <v>534</v>
      </c>
      <c r="G7" s="14"/>
      <c r="H7" s="14"/>
      <c r="I7" s="16"/>
      <c r="J7" s="14"/>
      <c r="K7" s="14"/>
      <c r="L7" s="16"/>
    </row>
    <row r="8" spans="1:12" ht="13.5" customHeight="1">
      <c r="A8" s="250" t="s">
        <v>122</v>
      </c>
      <c r="B8" s="250" t="s">
        <v>459</v>
      </c>
      <c r="C8" s="250" t="s">
        <v>121</v>
      </c>
      <c r="D8" s="250" t="s">
        <v>438</v>
      </c>
      <c r="E8" s="192" t="s">
        <v>46</v>
      </c>
      <c r="F8" s="192"/>
      <c r="G8" s="13"/>
      <c r="H8" s="13"/>
      <c r="I8" s="13"/>
      <c r="J8" s="15"/>
      <c r="K8" s="15"/>
      <c r="L8" s="15"/>
    </row>
    <row r="9" spans="1:12" ht="12.75" customHeight="1">
      <c r="A9" s="250"/>
      <c r="B9" s="250"/>
      <c r="C9" s="250"/>
      <c r="D9" s="250"/>
      <c r="E9" s="117" t="s">
        <v>123</v>
      </c>
      <c r="F9" s="117" t="s">
        <v>124</v>
      </c>
      <c r="G9" s="39"/>
      <c r="H9" s="39"/>
      <c r="I9" s="39"/>
      <c r="J9" s="15"/>
      <c r="K9" s="15"/>
      <c r="L9" s="15"/>
    </row>
    <row r="10" spans="1:12" ht="12.75">
      <c r="A10" s="154">
        <v>1</v>
      </c>
      <c r="B10" s="117">
        <v>2</v>
      </c>
      <c r="C10" s="116">
        <v>3</v>
      </c>
      <c r="D10" s="116">
        <v>7</v>
      </c>
      <c r="E10" s="116">
        <v>8</v>
      </c>
      <c r="F10" s="117">
        <v>9</v>
      </c>
      <c r="G10" s="25"/>
      <c r="H10" s="25"/>
      <c r="I10" s="25"/>
      <c r="J10" s="15"/>
      <c r="K10" s="15"/>
      <c r="L10" s="15"/>
    </row>
    <row r="11" spans="1:6" s="13" customFormat="1" ht="28.5">
      <c r="A11" s="193" t="s">
        <v>336</v>
      </c>
      <c r="B11" s="194" t="s">
        <v>716</v>
      </c>
      <c r="C11" s="117"/>
      <c r="D11" s="174">
        <f>SUM(D12,D44,D65)</f>
        <v>26425.5</v>
      </c>
      <c r="E11" s="174">
        <f>SUM(E12,E44,E65)</f>
        <v>26425.5</v>
      </c>
      <c r="F11" s="174">
        <v>0</v>
      </c>
    </row>
    <row r="12" spans="1:9" s="14" customFormat="1" ht="51">
      <c r="A12" s="195" t="s">
        <v>337</v>
      </c>
      <c r="B12" s="123" t="s">
        <v>717</v>
      </c>
      <c r="C12" s="196">
        <v>7100</v>
      </c>
      <c r="D12" s="174">
        <f>SUM(D13,D16,D18,D34,D38)</f>
        <v>4720.7</v>
      </c>
      <c r="E12" s="174">
        <f>SUM(E13,E16,E18,E34,E38)</f>
        <v>4720.7</v>
      </c>
      <c r="F12" s="126" t="s">
        <v>342</v>
      </c>
      <c r="G12" s="13"/>
      <c r="H12" s="13"/>
      <c r="I12" s="13"/>
    </row>
    <row r="13" spans="1:9" s="17" customFormat="1" ht="83.25" customHeight="1">
      <c r="A13" s="195" t="s">
        <v>146</v>
      </c>
      <c r="B13" s="123" t="s">
        <v>718</v>
      </c>
      <c r="C13" s="196">
        <v>7131</v>
      </c>
      <c r="D13" s="174">
        <f>SUM(D14:D15)</f>
        <v>3660.7</v>
      </c>
      <c r="E13" s="174">
        <f>SUM(E14:E15)</f>
        <v>3660.7</v>
      </c>
      <c r="F13" s="126" t="s">
        <v>342</v>
      </c>
      <c r="G13" s="13"/>
      <c r="H13" s="13"/>
      <c r="I13" s="13"/>
    </row>
    <row r="14" spans="1:9" s="17" customFormat="1" ht="63" customHeight="1">
      <c r="A14" s="197" t="s">
        <v>477</v>
      </c>
      <c r="B14" s="179" t="s">
        <v>627</v>
      </c>
      <c r="C14" s="116"/>
      <c r="D14" s="81">
        <f>SUM(E14:F14)</f>
        <v>111.1</v>
      </c>
      <c r="E14" s="81">
        <v>111.1</v>
      </c>
      <c r="F14" s="81" t="s">
        <v>342</v>
      </c>
      <c r="G14" s="13"/>
      <c r="H14" s="13"/>
      <c r="I14" s="13"/>
    </row>
    <row r="15" spans="1:12" ht="25.5">
      <c r="A15" s="198">
        <v>1112</v>
      </c>
      <c r="B15" s="179" t="s">
        <v>460</v>
      </c>
      <c r="C15" s="116"/>
      <c r="D15" s="81">
        <f>SUM(E15:F15)</f>
        <v>3549.6</v>
      </c>
      <c r="E15" s="81">
        <v>3549.6</v>
      </c>
      <c r="F15" s="81" t="s">
        <v>342</v>
      </c>
      <c r="G15" s="13"/>
      <c r="H15" s="13"/>
      <c r="I15" s="13"/>
      <c r="J15" s="15"/>
      <c r="K15" s="15"/>
      <c r="L15" s="15"/>
    </row>
    <row r="16" spans="1:12" ht="12.75">
      <c r="A16" s="199">
        <v>1120</v>
      </c>
      <c r="B16" s="123" t="s">
        <v>461</v>
      </c>
      <c r="C16" s="196">
        <v>7136</v>
      </c>
      <c r="D16" s="174">
        <f>SUM(D17)</f>
        <v>1030</v>
      </c>
      <c r="E16" s="174">
        <f>SUM(E17)</f>
        <v>1030</v>
      </c>
      <c r="F16" s="126" t="s">
        <v>342</v>
      </c>
      <c r="G16" s="13"/>
      <c r="H16" s="13"/>
      <c r="I16" s="13"/>
      <c r="J16" s="15"/>
      <c r="K16" s="15"/>
      <c r="L16" s="15"/>
    </row>
    <row r="17" spans="1:9" s="17" customFormat="1" ht="31.5" customHeight="1">
      <c r="A17" s="197" t="s">
        <v>478</v>
      </c>
      <c r="B17" s="179" t="s">
        <v>633</v>
      </c>
      <c r="C17" s="116"/>
      <c r="D17" s="81">
        <f>SUM(E17:F17)</f>
        <v>1030</v>
      </c>
      <c r="E17" s="81">
        <v>1030</v>
      </c>
      <c r="F17" s="81" t="s">
        <v>342</v>
      </c>
      <c r="G17" s="13"/>
      <c r="H17" s="13"/>
      <c r="I17" s="13"/>
    </row>
    <row r="18" spans="1:12" ht="57.75" customHeight="1">
      <c r="A18" s="195" t="s">
        <v>149</v>
      </c>
      <c r="B18" s="123" t="s">
        <v>462</v>
      </c>
      <c r="C18" s="196">
        <v>7145</v>
      </c>
      <c r="D18" s="174">
        <f>SUM(D19)</f>
        <v>30</v>
      </c>
      <c r="E18" s="174">
        <f>SUM(E19)</f>
        <v>30</v>
      </c>
      <c r="F18" s="126" t="s">
        <v>342</v>
      </c>
      <c r="G18" s="13"/>
      <c r="H18" s="13"/>
      <c r="I18" s="13"/>
      <c r="J18" s="15"/>
      <c r="K18" s="15"/>
      <c r="L18" s="15"/>
    </row>
    <row r="19" spans="1:9" s="17" customFormat="1" ht="84.75" customHeight="1">
      <c r="A19" s="197" t="s">
        <v>479</v>
      </c>
      <c r="B19" s="179" t="s">
        <v>628</v>
      </c>
      <c r="C19" s="116">
        <v>7145</v>
      </c>
      <c r="D19" s="81">
        <v>30</v>
      </c>
      <c r="E19" s="81">
        <v>30</v>
      </c>
      <c r="F19" s="81" t="s">
        <v>342</v>
      </c>
      <c r="G19" s="13"/>
      <c r="H19" s="13"/>
      <c r="I19" s="13"/>
    </row>
    <row r="20" spans="1:12" ht="63.75">
      <c r="A20" s="197" t="s">
        <v>480</v>
      </c>
      <c r="B20" s="200" t="s">
        <v>629</v>
      </c>
      <c r="C20" s="116"/>
      <c r="D20" s="81">
        <f>SUM(D21:D22)</f>
        <v>0</v>
      </c>
      <c r="E20" s="81">
        <f>SUM(E21:E22)</f>
        <v>0</v>
      </c>
      <c r="F20" s="81" t="s">
        <v>342</v>
      </c>
      <c r="G20" s="13"/>
      <c r="H20" s="13"/>
      <c r="I20" s="13"/>
      <c r="J20" s="15"/>
      <c r="K20" s="15"/>
      <c r="L20" s="15"/>
    </row>
    <row r="21" spans="1:9" s="14" customFormat="1" ht="60" customHeight="1">
      <c r="A21" s="197" t="s">
        <v>481</v>
      </c>
      <c r="B21" s="200" t="s">
        <v>630</v>
      </c>
      <c r="C21" s="116"/>
      <c r="D21" s="81">
        <f aca="true" t="shared" si="0" ref="D21:D33">SUM(E21:F21)</f>
        <v>0</v>
      </c>
      <c r="E21" s="81">
        <v>0</v>
      </c>
      <c r="F21" s="81" t="s">
        <v>342</v>
      </c>
      <c r="G21" s="13"/>
      <c r="H21" s="13"/>
      <c r="I21" s="13"/>
    </row>
    <row r="22" spans="1:9" s="14" customFormat="1" ht="12.75">
      <c r="A22" s="197" t="s">
        <v>482</v>
      </c>
      <c r="B22" s="201" t="s">
        <v>463</v>
      </c>
      <c r="C22" s="116"/>
      <c r="D22" s="81">
        <f t="shared" si="0"/>
        <v>0</v>
      </c>
      <c r="E22" s="81">
        <v>0</v>
      </c>
      <c r="F22" s="81" t="s">
        <v>342</v>
      </c>
      <c r="G22" s="13"/>
      <c r="H22" s="13"/>
      <c r="I22" s="13"/>
    </row>
    <row r="23" spans="1:9" s="14" customFormat="1" ht="90" customHeight="1">
      <c r="A23" s="197" t="s">
        <v>483</v>
      </c>
      <c r="B23" s="200" t="s">
        <v>27</v>
      </c>
      <c r="C23" s="116"/>
      <c r="D23" s="81">
        <f t="shared" si="0"/>
        <v>0</v>
      </c>
      <c r="E23" s="81">
        <v>0</v>
      </c>
      <c r="F23" s="81" t="s">
        <v>342</v>
      </c>
      <c r="G23" s="13"/>
      <c r="H23" s="13"/>
      <c r="I23" s="13"/>
    </row>
    <row r="24" spans="1:9" s="14" customFormat="1" ht="89.25" customHeight="1">
      <c r="A24" s="154" t="s">
        <v>484</v>
      </c>
      <c r="B24" s="200" t="s">
        <v>464</v>
      </c>
      <c r="C24" s="116"/>
      <c r="D24" s="81">
        <f t="shared" si="0"/>
        <v>0</v>
      </c>
      <c r="E24" s="81">
        <v>0</v>
      </c>
      <c r="F24" s="81" t="s">
        <v>342</v>
      </c>
      <c r="G24" s="13"/>
      <c r="H24" s="13"/>
      <c r="I24" s="13"/>
    </row>
    <row r="25" spans="1:9" s="14" customFormat="1" ht="63.75">
      <c r="A25" s="197" t="s">
        <v>485</v>
      </c>
      <c r="B25" s="200" t="s">
        <v>243</v>
      </c>
      <c r="C25" s="116"/>
      <c r="D25" s="81">
        <v>30</v>
      </c>
      <c r="E25" s="81">
        <v>30</v>
      </c>
      <c r="F25" s="81" t="s">
        <v>342</v>
      </c>
      <c r="G25" s="13"/>
      <c r="H25" s="13"/>
      <c r="I25" s="13"/>
    </row>
    <row r="26" spans="1:9" s="14" customFormat="1" ht="25.5">
      <c r="A26" s="197" t="s">
        <v>486</v>
      </c>
      <c r="B26" s="200" t="s">
        <v>465</v>
      </c>
      <c r="C26" s="116"/>
      <c r="D26" s="81">
        <f t="shared" si="0"/>
        <v>0</v>
      </c>
      <c r="E26" s="81">
        <v>0</v>
      </c>
      <c r="F26" s="81" t="s">
        <v>342</v>
      </c>
      <c r="G26" s="13"/>
      <c r="H26" s="13"/>
      <c r="I26" s="13"/>
    </row>
    <row r="27" spans="1:9" s="14" customFormat="1" ht="63.75">
      <c r="A27" s="197" t="s">
        <v>487</v>
      </c>
      <c r="B27" s="200" t="s">
        <v>244</v>
      </c>
      <c r="C27" s="116"/>
      <c r="D27" s="81">
        <f t="shared" si="0"/>
        <v>0</v>
      </c>
      <c r="E27" s="81">
        <v>0</v>
      </c>
      <c r="F27" s="81" t="s">
        <v>342</v>
      </c>
      <c r="G27" s="13"/>
      <c r="H27" s="13"/>
      <c r="I27" s="13"/>
    </row>
    <row r="28" spans="1:9" s="14" customFormat="1" ht="63.75">
      <c r="A28" s="197" t="s">
        <v>488</v>
      </c>
      <c r="B28" s="200" t="s">
        <v>245</v>
      </c>
      <c r="C28" s="116"/>
      <c r="D28" s="81">
        <f t="shared" si="0"/>
        <v>0</v>
      </c>
      <c r="E28" s="81">
        <v>0</v>
      </c>
      <c r="F28" s="81" t="s">
        <v>342</v>
      </c>
      <c r="G28" s="13"/>
      <c r="H28" s="13"/>
      <c r="I28" s="13"/>
    </row>
    <row r="29" spans="1:9" s="14" customFormat="1" ht="51">
      <c r="A29" s="197" t="s">
        <v>489</v>
      </c>
      <c r="B29" s="200" t="s">
        <v>246</v>
      </c>
      <c r="C29" s="116"/>
      <c r="D29" s="81">
        <f t="shared" si="0"/>
        <v>0</v>
      </c>
      <c r="E29" s="81">
        <v>0</v>
      </c>
      <c r="F29" s="81" t="s">
        <v>342</v>
      </c>
      <c r="G29" s="13"/>
      <c r="H29" s="13"/>
      <c r="I29" s="13"/>
    </row>
    <row r="30" spans="1:9" s="14" customFormat="1" ht="25.5">
      <c r="A30" s="197" t="s">
        <v>490</v>
      </c>
      <c r="B30" s="200" t="s">
        <v>247</v>
      </c>
      <c r="C30" s="116"/>
      <c r="D30" s="81">
        <f t="shared" si="0"/>
        <v>0</v>
      </c>
      <c r="E30" s="81">
        <v>0</v>
      </c>
      <c r="F30" s="81" t="s">
        <v>342</v>
      </c>
      <c r="G30" s="13"/>
      <c r="H30" s="13"/>
      <c r="I30" s="13"/>
    </row>
    <row r="31" spans="1:9" s="14" customFormat="1" ht="25.5">
      <c r="A31" s="198">
        <v>1143</v>
      </c>
      <c r="B31" s="200" t="s">
        <v>32</v>
      </c>
      <c r="C31" s="116"/>
      <c r="D31" s="81">
        <f t="shared" si="0"/>
        <v>0</v>
      </c>
      <c r="E31" s="81">
        <v>0</v>
      </c>
      <c r="F31" s="81" t="s">
        <v>342</v>
      </c>
      <c r="G31" s="13"/>
      <c r="H31" s="13"/>
      <c r="I31" s="13"/>
    </row>
    <row r="32" spans="1:9" s="14" customFormat="1" ht="63.75">
      <c r="A32" s="198">
        <v>1144</v>
      </c>
      <c r="B32" s="200" t="s">
        <v>248</v>
      </c>
      <c r="C32" s="116"/>
      <c r="D32" s="81">
        <f t="shared" si="0"/>
        <v>0</v>
      </c>
      <c r="E32" s="81">
        <v>0</v>
      </c>
      <c r="F32" s="81" t="s">
        <v>342</v>
      </c>
      <c r="G32" s="13"/>
      <c r="H32" s="13"/>
      <c r="I32" s="13"/>
    </row>
    <row r="33" spans="1:9" s="14" customFormat="1" ht="38.25">
      <c r="A33" s="198">
        <v>1145</v>
      </c>
      <c r="B33" s="200" t="s">
        <v>249</v>
      </c>
      <c r="C33" s="116"/>
      <c r="D33" s="81">
        <f t="shared" si="0"/>
        <v>0</v>
      </c>
      <c r="E33" s="81">
        <v>0</v>
      </c>
      <c r="F33" s="81" t="s">
        <v>342</v>
      </c>
      <c r="G33" s="13"/>
      <c r="H33" s="13"/>
      <c r="I33" s="13"/>
    </row>
    <row r="34" spans="1:9" s="14" customFormat="1" ht="38.25">
      <c r="A34" s="199">
        <v>1150</v>
      </c>
      <c r="B34" s="123" t="s">
        <v>466</v>
      </c>
      <c r="C34" s="196">
        <v>7146</v>
      </c>
      <c r="D34" s="174">
        <f>SUM(D35)</f>
        <v>0</v>
      </c>
      <c r="E34" s="174">
        <f>SUM(E35)</f>
        <v>0</v>
      </c>
      <c r="F34" s="126" t="s">
        <v>342</v>
      </c>
      <c r="G34" s="13"/>
      <c r="H34" s="13"/>
      <c r="I34" s="13"/>
    </row>
    <row r="35" spans="1:9" s="17" customFormat="1" ht="38.25">
      <c r="A35" s="198">
        <v>1151</v>
      </c>
      <c r="B35" s="179" t="s">
        <v>631</v>
      </c>
      <c r="C35" s="116"/>
      <c r="D35" s="81">
        <f>SUM(D36,D37)</f>
        <v>0</v>
      </c>
      <c r="E35" s="81">
        <f>SUM(E36,E37)</f>
        <v>0</v>
      </c>
      <c r="F35" s="81" t="s">
        <v>342</v>
      </c>
      <c r="G35" s="13"/>
      <c r="H35" s="13"/>
      <c r="I35" s="13"/>
    </row>
    <row r="36" spans="1:12" ht="102">
      <c r="A36" s="198">
        <v>1152</v>
      </c>
      <c r="B36" s="200" t="s">
        <v>632</v>
      </c>
      <c r="C36" s="116"/>
      <c r="D36" s="81">
        <f>SUM(E36:F36)</f>
        <v>0</v>
      </c>
      <c r="E36" s="81">
        <v>0</v>
      </c>
      <c r="F36" s="81" t="s">
        <v>342</v>
      </c>
      <c r="G36" s="13"/>
      <c r="H36" s="13"/>
      <c r="I36" s="13"/>
      <c r="J36" s="15"/>
      <c r="K36" s="15"/>
      <c r="L36" s="15"/>
    </row>
    <row r="37" spans="1:9" s="14" customFormat="1" ht="89.25">
      <c r="A37" s="202">
        <v>1153</v>
      </c>
      <c r="B37" s="200" t="s">
        <v>33</v>
      </c>
      <c r="C37" s="116"/>
      <c r="D37" s="81">
        <f>SUM(E37:F37)</f>
        <v>0</v>
      </c>
      <c r="E37" s="81">
        <v>0</v>
      </c>
      <c r="F37" s="81" t="s">
        <v>342</v>
      </c>
      <c r="G37" s="13"/>
      <c r="H37" s="13"/>
      <c r="I37" s="13"/>
    </row>
    <row r="38" spans="1:9" s="14" customFormat="1" ht="25.5">
      <c r="A38" s="199">
        <v>1160</v>
      </c>
      <c r="B38" s="123" t="s">
        <v>719</v>
      </c>
      <c r="C38" s="196">
        <v>7161</v>
      </c>
      <c r="D38" s="174">
        <f>SUM(D39,D43)</f>
        <v>0</v>
      </c>
      <c r="E38" s="174">
        <f>SUM(E39,E43)</f>
        <v>0</v>
      </c>
      <c r="F38" s="126" t="s">
        <v>342</v>
      </c>
      <c r="G38" s="13"/>
      <c r="H38" s="13"/>
      <c r="I38" s="13"/>
    </row>
    <row r="39" spans="1:9" s="17" customFormat="1" ht="63.75">
      <c r="A39" s="198">
        <v>1161</v>
      </c>
      <c r="B39" s="179" t="s">
        <v>634</v>
      </c>
      <c r="C39" s="116"/>
      <c r="D39" s="81">
        <f>SUM(D40:D42)</f>
        <v>0</v>
      </c>
      <c r="E39" s="81">
        <f>SUM(E40:E42)</f>
        <v>0</v>
      </c>
      <c r="F39" s="81" t="s">
        <v>342</v>
      </c>
      <c r="G39" s="13"/>
      <c r="H39" s="13"/>
      <c r="I39" s="13"/>
    </row>
    <row r="40" spans="1:12" ht="25.5">
      <c r="A40" s="203">
        <v>1162</v>
      </c>
      <c r="B40" s="200" t="s">
        <v>0</v>
      </c>
      <c r="C40" s="116"/>
      <c r="D40" s="81">
        <f>SUM(E40:F40)</f>
        <v>0</v>
      </c>
      <c r="E40" s="81">
        <v>0</v>
      </c>
      <c r="F40" s="81" t="s">
        <v>342</v>
      </c>
      <c r="G40" s="13"/>
      <c r="H40" s="13"/>
      <c r="I40" s="13"/>
      <c r="J40" s="15"/>
      <c r="K40" s="15"/>
      <c r="L40" s="15"/>
    </row>
    <row r="41" spans="1:9" s="14" customFormat="1" ht="12.75">
      <c r="A41" s="203">
        <v>1163</v>
      </c>
      <c r="B41" s="204" t="s">
        <v>467</v>
      </c>
      <c r="C41" s="116"/>
      <c r="D41" s="81">
        <f>SUM(E41:F41)</f>
        <v>0</v>
      </c>
      <c r="E41" s="81">
        <v>0</v>
      </c>
      <c r="F41" s="81" t="s">
        <v>342</v>
      </c>
      <c r="G41" s="13"/>
      <c r="H41" s="13"/>
      <c r="I41" s="13"/>
    </row>
    <row r="42" spans="1:9" s="14" customFormat="1" ht="25.5">
      <c r="A42" s="203">
        <v>1164</v>
      </c>
      <c r="B42" s="204" t="s">
        <v>250</v>
      </c>
      <c r="C42" s="116"/>
      <c r="D42" s="81">
        <f>SUM(E42:F42)</f>
        <v>0</v>
      </c>
      <c r="E42" s="81">
        <v>0</v>
      </c>
      <c r="F42" s="81" t="s">
        <v>342</v>
      </c>
      <c r="G42" s="13"/>
      <c r="H42" s="13"/>
      <c r="I42" s="13"/>
    </row>
    <row r="43" spans="1:9" s="14" customFormat="1" ht="76.5">
      <c r="A43" s="203">
        <v>1165</v>
      </c>
      <c r="B43" s="179" t="s">
        <v>525</v>
      </c>
      <c r="C43" s="116"/>
      <c r="D43" s="81">
        <f>SUM(E43:F43)</f>
        <v>0</v>
      </c>
      <c r="E43" s="81">
        <v>0</v>
      </c>
      <c r="F43" s="81" t="s">
        <v>342</v>
      </c>
      <c r="G43" s="13"/>
      <c r="H43" s="13"/>
      <c r="I43" s="13"/>
    </row>
    <row r="44" spans="1:9" s="14" customFormat="1" ht="38.25">
      <c r="A44" s="199">
        <v>1200</v>
      </c>
      <c r="B44" s="123" t="s">
        <v>720</v>
      </c>
      <c r="C44" s="196">
        <v>7300</v>
      </c>
      <c r="D44" s="174">
        <f>SUM(D45,D47,D49,D51,D53,D61)</f>
        <v>19234.8</v>
      </c>
      <c r="E44" s="174">
        <f>SUM(E45,E47,E49,E51,E53,E61)</f>
        <v>19234.8</v>
      </c>
      <c r="F44" s="174">
        <f>SUM(F45,F47,F49,F51,F53,F61)</f>
        <v>0</v>
      </c>
      <c r="G44" s="13"/>
      <c r="H44" s="13"/>
      <c r="I44" s="13"/>
    </row>
    <row r="45" spans="1:9" s="17" customFormat="1" ht="51">
      <c r="A45" s="199">
        <v>1210</v>
      </c>
      <c r="B45" s="123" t="s">
        <v>721</v>
      </c>
      <c r="C45" s="196">
        <v>7311</v>
      </c>
      <c r="D45" s="126">
        <f>SUM(D46)</f>
        <v>0</v>
      </c>
      <c r="E45" s="126">
        <f>SUM(E46)</f>
        <v>0</v>
      </c>
      <c r="F45" s="126" t="s">
        <v>342</v>
      </c>
      <c r="G45" s="13"/>
      <c r="H45" s="13"/>
      <c r="I45" s="13"/>
    </row>
    <row r="46" spans="1:9" s="17" customFormat="1" ht="96" customHeight="1">
      <c r="A46" s="198">
        <v>1211</v>
      </c>
      <c r="B46" s="179" t="s">
        <v>1</v>
      </c>
      <c r="C46" s="205"/>
      <c r="D46" s="81">
        <f>SUM(E46:F46)</f>
        <v>0</v>
      </c>
      <c r="E46" s="81">
        <v>0</v>
      </c>
      <c r="F46" s="81" t="s">
        <v>342</v>
      </c>
      <c r="G46" s="13"/>
      <c r="H46" s="13"/>
      <c r="I46" s="13"/>
    </row>
    <row r="47" spans="1:12" ht="38.25">
      <c r="A47" s="199">
        <v>1220</v>
      </c>
      <c r="B47" s="123" t="s">
        <v>468</v>
      </c>
      <c r="C47" s="206">
        <v>7312</v>
      </c>
      <c r="D47" s="126">
        <f>SUM(D48)</f>
        <v>0</v>
      </c>
      <c r="E47" s="126" t="s">
        <v>342</v>
      </c>
      <c r="F47" s="126">
        <f>SUM(F48)</f>
        <v>0</v>
      </c>
      <c r="J47" s="15"/>
      <c r="K47" s="15"/>
      <c r="L47" s="15"/>
    </row>
    <row r="48" spans="1:9" s="17" customFormat="1" ht="76.5">
      <c r="A48" s="202">
        <v>1221</v>
      </c>
      <c r="B48" s="179" t="s">
        <v>2</v>
      </c>
      <c r="C48" s="205"/>
      <c r="D48" s="81">
        <f>SUM(E48:F48)</f>
        <v>0</v>
      </c>
      <c r="E48" s="81" t="s">
        <v>342</v>
      </c>
      <c r="F48" s="81">
        <v>0</v>
      </c>
      <c r="G48" s="20"/>
      <c r="H48" s="18"/>
      <c r="I48" s="18"/>
    </row>
    <row r="49" spans="1:12" ht="38.25">
      <c r="A49" s="199">
        <v>1230</v>
      </c>
      <c r="B49" s="123" t="s">
        <v>469</v>
      </c>
      <c r="C49" s="206">
        <v>7321</v>
      </c>
      <c r="D49" s="126">
        <f>SUM(D50)</f>
        <v>0</v>
      </c>
      <c r="E49" s="126">
        <f>SUM(E50)</f>
        <v>0</v>
      </c>
      <c r="F49" s="126" t="s">
        <v>342</v>
      </c>
      <c r="J49" s="15"/>
      <c r="K49" s="15"/>
      <c r="L49" s="15"/>
    </row>
    <row r="50" spans="1:9" s="17" customFormat="1" ht="79.5" customHeight="1">
      <c r="A50" s="198">
        <v>1231</v>
      </c>
      <c r="B50" s="179" t="s">
        <v>3</v>
      </c>
      <c r="C50" s="205"/>
      <c r="D50" s="81">
        <f>SUM(E50:F50)</f>
        <v>0</v>
      </c>
      <c r="E50" s="81">
        <v>0</v>
      </c>
      <c r="F50" s="81" t="s">
        <v>342</v>
      </c>
      <c r="G50" s="20"/>
      <c r="H50" s="18"/>
      <c r="I50" s="18"/>
    </row>
    <row r="51" spans="1:12" ht="38.25">
      <c r="A51" s="199">
        <v>1240</v>
      </c>
      <c r="B51" s="123" t="s">
        <v>470</v>
      </c>
      <c r="C51" s="206">
        <v>7322</v>
      </c>
      <c r="D51" s="126">
        <f>SUM(D52)</f>
        <v>0</v>
      </c>
      <c r="E51" s="126" t="s">
        <v>342</v>
      </c>
      <c r="F51" s="126">
        <f>SUM(F52)</f>
        <v>0</v>
      </c>
      <c r="J51" s="15"/>
      <c r="K51" s="15"/>
      <c r="L51" s="15"/>
    </row>
    <row r="52" spans="1:9" s="17" customFormat="1" ht="63.75">
      <c r="A52" s="198">
        <v>1241</v>
      </c>
      <c r="B52" s="179" t="s">
        <v>4</v>
      </c>
      <c r="C52" s="205"/>
      <c r="D52" s="81">
        <f>SUM(E52:F52)</f>
        <v>0</v>
      </c>
      <c r="E52" s="81" t="s">
        <v>342</v>
      </c>
      <c r="F52" s="81">
        <v>0</v>
      </c>
      <c r="G52" s="20"/>
      <c r="H52" s="18"/>
      <c r="I52" s="18"/>
    </row>
    <row r="53" spans="1:12" ht="51">
      <c r="A53" s="199">
        <v>1250</v>
      </c>
      <c r="B53" s="123" t="s">
        <v>722</v>
      </c>
      <c r="C53" s="196">
        <v>7331</v>
      </c>
      <c r="D53" s="174">
        <f>SUM(D54,D55,D58,D59)</f>
        <v>19234.8</v>
      </c>
      <c r="E53" s="174">
        <f>SUM(E54,E55,E58,E59)</f>
        <v>19234.8</v>
      </c>
      <c r="F53" s="126" t="s">
        <v>342</v>
      </c>
      <c r="J53" s="15"/>
      <c r="K53" s="15"/>
      <c r="L53" s="15"/>
    </row>
    <row r="54" spans="1:9" s="17" customFormat="1" ht="51" customHeight="1">
      <c r="A54" s="198">
        <v>1251</v>
      </c>
      <c r="B54" s="179" t="s">
        <v>5</v>
      </c>
      <c r="C54" s="116"/>
      <c r="D54" s="81">
        <f aca="true" t="shared" si="1" ref="D54:D60">SUM(E54:F54)</f>
        <v>19234.8</v>
      </c>
      <c r="E54" s="81">
        <v>19234.8</v>
      </c>
      <c r="F54" s="81" t="s">
        <v>342</v>
      </c>
      <c r="G54" s="20"/>
      <c r="H54" s="18"/>
      <c r="I54" s="18"/>
    </row>
    <row r="55" spans="1:12" ht="25.5">
      <c r="A55" s="198">
        <v>1254</v>
      </c>
      <c r="B55" s="179" t="s">
        <v>251</v>
      </c>
      <c r="C55" s="205"/>
      <c r="D55" s="81"/>
      <c r="E55" s="81"/>
      <c r="F55" s="81" t="s">
        <v>342</v>
      </c>
      <c r="J55" s="15"/>
      <c r="K55" s="15"/>
      <c r="L55" s="15"/>
    </row>
    <row r="56" spans="1:12" ht="63.75">
      <c r="A56" s="198">
        <v>1255</v>
      </c>
      <c r="B56" s="200" t="s">
        <v>6</v>
      </c>
      <c r="C56" s="116"/>
      <c r="D56" s="81">
        <f t="shared" si="1"/>
        <v>0</v>
      </c>
      <c r="E56" s="81"/>
      <c r="F56" s="81" t="s">
        <v>342</v>
      </c>
      <c r="J56" s="15"/>
      <c r="K56" s="15"/>
      <c r="L56" s="15"/>
    </row>
    <row r="57" spans="1:12" ht="12.75">
      <c r="A57" s="198">
        <v>1256</v>
      </c>
      <c r="B57" s="201" t="s">
        <v>38</v>
      </c>
      <c r="C57" s="116"/>
      <c r="D57" s="81">
        <f t="shared" si="1"/>
        <v>0</v>
      </c>
      <c r="E57" s="81"/>
      <c r="F57" s="81" t="s">
        <v>342</v>
      </c>
      <c r="J57" s="15"/>
      <c r="K57" s="15"/>
      <c r="L57" s="15"/>
    </row>
    <row r="58" spans="1:12" ht="25.5">
      <c r="A58" s="198">
        <v>1257</v>
      </c>
      <c r="B58" s="179" t="s">
        <v>252</v>
      </c>
      <c r="C58" s="205"/>
      <c r="D58" s="81">
        <f t="shared" si="1"/>
        <v>0</v>
      </c>
      <c r="E58" s="81">
        <v>0</v>
      </c>
      <c r="F58" s="81" t="s">
        <v>342</v>
      </c>
      <c r="J58" s="15"/>
      <c r="K58" s="15"/>
      <c r="L58" s="15"/>
    </row>
    <row r="59" spans="1:12" ht="38.25">
      <c r="A59" s="198">
        <v>1258</v>
      </c>
      <c r="B59" s="179" t="s">
        <v>430</v>
      </c>
      <c r="C59" s="205"/>
      <c r="D59" s="81">
        <f t="shared" si="1"/>
        <v>0</v>
      </c>
      <c r="E59" s="81">
        <v>0</v>
      </c>
      <c r="F59" s="81" t="s">
        <v>342</v>
      </c>
      <c r="J59" s="15"/>
      <c r="K59" s="15"/>
      <c r="L59" s="15"/>
    </row>
    <row r="60" spans="1:12" ht="51">
      <c r="A60" s="198">
        <v>1259</v>
      </c>
      <c r="B60" s="200" t="s">
        <v>9</v>
      </c>
      <c r="C60" s="205"/>
      <c r="D60" s="81">
        <f t="shared" si="1"/>
        <v>0</v>
      </c>
      <c r="E60" s="81">
        <v>0</v>
      </c>
      <c r="F60" s="81" t="s">
        <v>342</v>
      </c>
      <c r="J60" s="15"/>
      <c r="K60" s="15"/>
      <c r="L60" s="15"/>
    </row>
    <row r="61" spans="1:12" ht="51">
      <c r="A61" s="199">
        <v>1260</v>
      </c>
      <c r="B61" s="123" t="s">
        <v>7</v>
      </c>
      <c r="C61" s="196">
        <v>7332</v>
      </c>
      <c r="D61" s="174">
        <f>SUM(D62:D63)</f>
        <v>0</v>
      </c>
      <c r="E61" s="126" t="s">
        <v>342</v>
      </c>
      <c r="F61" s="174">
        <f>SUM(F62:F63)</f>
        <v>0</v>
      </c>
      <c r="J61" s="15"/>
      <c r="K61" s="15"/>
      <c r="L61" s="15"/>
    </row>
    <row r="62" spans="1:9" s="17" customFormat="1" ht="51">
      <c r="A62" s="198">
        <v>1261</v>
      </c>
      <c r="B62" s="179" t="s">
        <v>8</v>
      </c>
      <c r="C62" s="205"/>
      <c r="D62" s="81">
        <f>SUM(E62:F62)</f>
        <v>0</v>
      </c>
      <c r="E62" s="81" t="s">
        <v>342</v>
      </c>
      <c r="F62" s="81">
        <v>0</v>
      </c>
      <c r="G62" s="20"/>
      <c r="H62" s="18"/>
      <c r="I62" s="18"/>
    </row>
    <row r="63" spans="1:12" ht="38.25">
      <c r="A63" s="198">
        <v>1262</v>
      </c>
      <c r="B63" s="179" t="s">
        <v>431</v>
      </c>
      <c r="C63" s="205"/>
      <c r="D63" s="81">
        <f>SUM(E63:F63)</f>
        <v>0</v>
      </c>
      <c r="E63" s="81" t="s">
        <v>342</v>
      </c>
      <c r="F63" s="81">
        <v>0</v>
      </c>
      <c r="J63" s="15"/>
      <c r="K63" s="15"/>
      <c r="L63" s="15"/>
    </row>
    <row r="64" spans="1:12" ht="51">
      <c r="A64" s="197" t="s">
        <v>491</v>
      </c>
      <c r="B64" s="200" t="s">
        <v>9</v>
      </c>
      <c r="C64" s="205"/>
      <c r="D64" s="81">
        <f>SUM(E64:F64)</f>
        <v>0</v>
      </c>
      <c r="E64" s="81" t="s">
        <v>342</v>
      </c>
      <c r="F64" s="81">
        <v>0</v>
      </c>
      <c r="J64" s="15"/>
      <c r="K64" s="15"/>
      <c r="L64" s="15"/>
    </row>
    <row r="65" spans="1:12" ht="51">
      <c r="A65" s="195" t="s">
        <v>338</v>
      </c>
      <c r="B65" s="123" t="s">
        <v>723</v>
      </c>
      <c r="C65" s="196">
        <v>7400</v>
      </c>
      <c r="D65" s="174">
        <f>SUM(D66,D68,D70,D75,D78,D82,D85,D88,D91)</f>
        <v>2470</v>
      </c>
      <c r="E65" s="174">
        <f>SUM(E66,E68,E70,E75,E78,E82,E85,E88,E91)</f>
        <v>2470</v>
      </c>
      <c r="F65" s="174">
        <f>SUM(F66,F68,F70,F75,F78,F82,F85,F88,F91)</f>
        <v>0</v>
      </c>
      <c r="J65" s="15"/>
      <c r="K65" s="15"/>
      <c r="L65" s="15"/>
    </row>
    <row r="66" spans="1:9" s="17" customFormat="1" ht="25.5">
      <c r="A66" s="195" t="s">
        <v>155</v>
      </c>
      <c r="B66" s="123" t="s">
        <v>724</v>
      </c>
      <c r="C66" s="196">
        <v>7411</v>
      </c>
      <c r="D66" s="174">
        <f>SUM(D67)</f>
        <v>0</v>
      </c>
      <c r="E66" s="126" t="s">
        <v>342</v>
      </c>
      <c r="F66" s="174">
        <f>SUM(F67)</f>
        <v>0</v>
      </c>
      <c r="G66" s="20"/>
      <c r="H66" s="18"/>
      <c r="I66" s="18"/>
    </row>
    <row r="67" spans="1:9" s="17" customFormat="1" ht="63.75">
      <c r="A67" s="197" t="s">
        <v>492</v>
      </c>
      <c r="B67" s="179" t="s">
        <v>10</v>
      </c>
      <c r="C67" s="205"/>
      <c r="D67" s="81">
        <f>SUM(E67:F67)</f>
        <v>0</v>
      </c>
      <c r="E67" s="81" t="s">
        <v>342</v>
      </c>
      <c r="F67" s="81">
        <v>0</v>
      </c>
      <c r="G67" s="20"/>
      <c r="H67" s="18"/>
      <c r="I67" s="18"/>
    </row>
    <row r="68" spans="1:12" ht="12.75">
      <c r="A68" s="195" t="s">
        <v>493</v>
      </c>
      <c r="B68" s="123" t="s">
        <v>471</v>
      </c>
      <c r="C68" s="196">
        <v>7412</v>
      </c>
      <c r="D68" s="174">
        <f>SUM(D69)</f>
        <v>0</v>
      </c>
      <c r="E68" s="174">
        <f>SUM(E69)</f>
        <v>0</v>
      </c>
      <c r="F68" s="126" t="s">
        <v>342</v>
      </c>
      <c r="J68" s="15"/>
      <c r="K68" s="15"/>
      <c r="L68" s="15"/>
    </row>
    <row r="69" spans="1:9" s="17" customFormat="1" ht="51">
      <c r="A69" s="197" t="s">
        <v>494</v>
      </c>
      <c r="B69" s="179" t="s">
        <v>11</v>
      </c>
      <c r="C69" s="205"/>
      <c r="D69" s="81">
        <f>SUM(E69:F69)</f>
        <v>0</v>
      </c>
      <c r="E69" s="81">
        <v>0</v>
      </c>
      <c r="F69" s="81" t="s">
        <v>342</v>
      </c>
      <c r="G69" s="20"/>
      <c r="H69" s="18"/>
      <c r="I69" s="18"/>
    </row>
    <row r="70" spans="1:12" ht="25.5">
      <c r="A70" s="195" t="s">
        <v>495</v>
      </c>
      <c r="B70" s="123" t="s">
        <v>713</v>
      </c>
      <c r="C70" s="196">
        <v>7415</v>
      </c>
      <c r="D70" s="174">
        <f>SUM(D71:D74)</f>
        <v>2470</v>
      </c>
      <c r="E70" s="174">
        <f>SUM(E71:E74)</f>
        <v>2470</v>
      </c>
      <c r="F70" s="126" t="s">
        <v>342</v>
      </c>
      <c r="J70" s="15"/>
      <c r="K70" s="15"/>
      <c r="L70" s="15"/>
    </row>
    <row r="71" spans="1:9" s="17" customFormat="1" ht="38.25">
      <c r="A71" s="197" t="s">
        <v>496</v>
      </c>
      <c r="B71" s="179" t="s">
        <v>13</v>
      </c>
      <c r="C71" s="205"/>
      <c r="D71" s="81">
        <f>SUM(E71:F71)</f>
        <v>800</v>
      </c>
      <c r="E71" s="81">
        <v>800</v>
      </c>
      <c r="F71" s="81" t="s">
        <v>342</v>
      </c>
      <c r="G71" s="20"/>
      <c r="H71" s="18"/>
      <c r="I71" s="18"/>
    </row>
    <row r="72" spans="1:12" ht="38.25">
      <c r="A72" s="197" t="s">
        <v>497</v>
      </c>
      <c r="B72" s="179" t="s">
        <v>39</v>
      </c>
      <c r="C72" s="205"/>
      <c r="D72" s="81">
        <f>SUM(E72:F72)</f>
        <v>1670</v>
      </c>
      <c r="E72" s="81">
        <v>1670</v>
      </c>
      <c r="F72" s="81" t="s">
        <v>342</v>
      </c>
      <c r="J72" s="15"/>
      <c r="K72" s="15"/>
      <c r="L72" s="15"/>
    </row>
    <row r="73" spans="1:12" ht="57" customHeight="1">
      <c r="A73" s="197" t="s">
        <v>498</v>
      </c>
      <c r="B73" s="179" t="s">
        <v>472</v>
      </c>
      <c r="C73" s="205"/>
      <c r="D73" s="81">
        <f>SUM(E73:F73)</f>
        <v>0</v>
      </c>
      <c r="E73" s="81">
        <v>0</v>
      </c>
      <c r="F73" s="81" t="s">
        <v>342</v>
      </c>
      <c r="J73" s="15"/>
      <c r="K73" s="15"/>
      <c r="L73" s="15"/>
    </row>
    <row r="74" spans="1:12" ht="20.25" customHeight="1">
      <c r="A74" s="154" t="s">
        <v>433</v>
      </c>
      <c r="B74" s="179" t="s">
        <v>473</v>
      </c>
      <c r="C74" s="205"/>
      <c r="D74" s="81">
        <f>SUM(E74:F74)</f>
        <v>0</v>
      </c>
      <c r="E74" s="81"/>
      <c r="F74" s="81" t="s">
        <v>342</v>
      </c>
      <c r="J74" s="15"/>
      <c r="K74" s="15"/>
      <c r="L74" s="15"/>
    </row>
    <row r="75" spans="1:12" ht="57" customHeight="1">
      <c r="A75" s="195" t="s">
        <v>434</v>
      </c>
      <c r="B75" s="123" t="s">
        <v>725</v>
      </c>
      <c r="C75" s="196">
        <v>7421</v>
      </c>
      <c r="D75" s="174">
        <f>SUM(D76:D77)</f>
        <v>0</v>
      </c>
      <c r="E75" s="174">
        <f>SUM(E76:E77)</f>
        <v>0</v>
      </c>
      <c r="F75" s="126" t="s">
        <v>342</v>
      </c>
      <c r="J75" s="15"/>
      <c r="K75" s="15"/>
      <c r="L75" s="15"/>
    </row>
    <row r="76" spans="1:9" s="17" customFormat="1" ht="101.25" customHeight="1">
      <c r="A76" s="197" t="s">
        <v>435</v>
      </c>
      <c r="B76" s="179" t="s">
        <v>14</v>
      </c>
      <c r="C76" s="205"/>
      <c r="D76" s="81">
        <f>SUM(E76:F76)</f>
        <v>0</v>
      </c>
      <c r="E76" s="81">
        <v>0</v>
      </c>
      <c r="F76" s="81" t="s">
        <v>342</v>
      </c>
      <c r="G76" s="20"/>
      <c r="H76" s="18"/>
      <c r="I76" s="18"/>
    </row>
    <row r="77" spans="1:12" ht="51">
      <c r="A77" s="197" t="s">
        <v>253</v>
      </c>
      <c r="B77" s="179" t="s">
        <v>40</v>
      </c>
      <c r="C77" s="116"/>
      <c r="D77" s="81">
        <f>SUM(E77:F77)</f>
        <v>0</v>
      </c>
      <c r="E77" s="81"/>
      <c r="F77" s="81" t="s">
        <v>342</v>
      </c>
      <c r="J77" s="15"/>
      <c r="K77" s="15"/>
      <c r="L77" s="15"/>
    </row>
    <row r="78" spans="1:9" s="17" customFormat="1" ht="25.5">
      <c r="A78" s="195" t="s">
        <v>499</v>
      </c>
      <c r="B78" s="123" t="s">
        <v>726</v>
      </c>
      <c r="C78" s="196">
        <v>7422</v>
      </c>
      <c r="D78" s="174">
        <f>SUM(D79:D81)</f>
        <v>0</v>
      </c>
      <c r="E78" s="174">
        <f>SUM(E79:E81)</f>
        <v>0</v>
      </c>
      <c r="F78" s="126" t="s">
        <v>342</v>
      </c>
      <c r="G78" s="20"/>
      <c r="H78" s="18"/>
      <c r="I78" s="18"/>
    </row>
    <row r="79" spans="1:9" s="17" customFormat="1" ht="26.25" customHeight="1">
      <c r="A79" s="197" t="s">
        <v>500</v>
      </c>
      <c r="B79" s="179" t="s">
        <v>15</v>
      </c>
      <c r="C79" s="123"/>
      <c r="D79" s="81">
        <f>SUM(E79:F79)</f>
        <v>0</v>
      </c>
      <c r="E79" s="81">
        <v>0</v>
      </c>
      <c r="F79" s="81" t="s">
        <v>342</v>
      </c>
      <c r="G79" s="20"/>
      <c r="H79" s="18"/>
      <c r="I79" s="18"/>
    </row>
    <row r="80" spans="1:9" s="17" customFormat="1" ht="38.25">
      <c r="A80" s="197" t="s">
        <v>501</v>
      </c>
      <c r="B80" s="179" t="s">
        <v>474</v>
      </c>
      <c r="C80" s="116"/>
      <c r="D80" s="81">
        <f>SUM(E80:F80)</f>
        <v>0</v>
      </c>
      <c r="E80" s="81">
        <v>0</v>
      </c>
      <c r="F80" s="81" t="s">
        <v>342</v>
      </c>
      <c r="G80" s="20"/>
      <c r="H80" s="18"/>
      <c r="I80" s="18"/>
    </row>
    <row r="81" spans="1:12" ht="63.75">
      <c r="A81" s="197" t="s">
        <v>502</v>
      </c>
      <c r="B81" s="179" t="s">
        <v>41</v>
      </c>
      <c r="C81" s="116"/>
      <c r="D81" s="81">
        <f>SUM(E81:F81)</f>
        <v>0</v>
      </c>
      <c r="E81" s="81">
        <v>0</v>
      </c>
      <c r="F81" s="81" t="s">
        <v>342</v>
      </c>
      <c r="J81" s="15"/>
      <c r="K81" s="15"/>
      <c r="L81" s="15"/>
    </row>
    <row r="82" spans="1:12" ht="25.5">
      <c r="A82" s="195" t="s">
        <v>503</v>
      </c>
      <c r="B82" s="123" t="s">
        <v>727</v>
      </c>
      <c r="C82" s="196">
        <v>7431</v>
      </c>
      <c r="D82" s="174">
        <f>SUM(D83:D84)</f>
        <v>0</v>
      </c>
      <c r="E82" s="174">
        <f>SUM(E83:E84)</f>
        <v>0</v>
      </c>
      <c r="F82" s="126" t="s">
        <v>342</v>
      </c>
      <c r="J82" s="15"/>
      <c r="K82" s="15"/>
      <c r="L82" s="15"/>
    </row>
    <row r="83" spans="1:9" s="17" customFormat="1" ht="63.75">
      <c r="A83" s="197" t="s">
        <v>504</v>
      </c>
      <c r="B83" s="179" t="s">
        <v>550</v>
      </c>
      <c r="C83" s="205"/>
      <c r="D83" s="81">
        <f>SUM(E83:F83)</f>
        <v>0</v>
      </c>
      <c r="E83" s="81">
        <v>0</v>
      </c>
      <c r="F83" s="81" t="s">
        <v>342</v>
      </c>
      <c r="G83" s="20"/>
      <c r="H83" s="18"/>
      <c r="I83" s="18"/>
    </row>
    <row r="84" spans="1:12" ht="58.5" customHeight="1">
      <c r="A84" s="197" t="s">
        <v>505</v>
      </c>
      <c r="B84" s="179" t="s">
        <v>254</v>
      </c>
      <c r="C84" s="205"/>
      <c r="D84" s="81">
        <f>SUM(E84:F84)</f>
        <v>0</v>
      </c>
      <c r="E84" s="81">
        <v>0</v>
      </c>
      <c r="F84" s="81" t="s">
        <v>342</v>
      </c>
      <c r="J84" s="15"/>
      <c r="K84" s="15"/>
      <c r="L84" s="15"/>
    </row>
    <row r="85" spans="1:9" s="17" customFormat="1" ht="25.5">
      <c r="A85" s="195" t="s">
        <v>506</v>
      </c>
      <c r="B85" s="123" t="s">
        <v>728</v>
      </c>
      <c r="C85" s="196">
        <v>7441</v>
      </c>
      <c r="D85" s="174">
        <f>SUM(D86:D87)</f>
        <v>0</v>
      </c>
      <c r="E85" s="174">
        <f>SUM(E86:E87)</f>
        <v>0</v>
      </c>
      <c r="F85" s="126" t="s">
        <v>342</v>
      </c>
      <c r="G85" s="20"/>
      <c r="H85" s="18"/>
      <c r="I85" s="18"/>
    </row>
    <row r="86" spans="1:9" s="17" customFormat="1" ht="130.5" customHeight="1">
      <c r="A86" s="154" t="s">
        <v>507</v>
      </c>
      <c r="B86" s="179" t="s">
        <v>16</v>
      </c>
      <c r="C86" s="205"/>
      <c r="D86" s="81">
        <f>SUM(E86:F86)</f>
        <v>0</v>
      </c>
      <c r="E86" s="81">
        <v>0</v>
      </c>
      <c r="F86" s="81" t="s">
        <v>342</v>
      </c>
      <c r="G86" s="20"/>
      <c r="H86" s="18"/>
      <c r="I86" s="18"/>
    </row>
    <row r="87" spans="1:9" s="17" customFormat="1" ht="117" customHeight="1">
      <c r="A87" s="197" t="s">
        <v>507</v>
      </c>
      <c r="B87" s="179" t="s">
        <v>167</v>
      </c>
      <c r="C87" s="205"/>
      <c r="D87" s="81">
        <f>SUM(E87:F87)</f>
        <v>0</v>
      </c>
      <c r="E87" s="81">
        <v>0</v>
      </c>
      <c r="F87" s="81" t="s">
        <v>342</v>
      </c>
      <c r="G87" s="20"/>
      <c r="H87" s="18"/>
      <c r="I87" s="18"/>
    </row>
    <row r="88" spans="1:9" s="17" customFormat="1" ht="25.5">
      <c r="A88" s="195" t="s">
        <v>508</v>
      </c>
      <c r="B88" s="123" t="s">
        <v>729</v>
      </c>
      <c r="C88" s="196">
        <v>7442</v>
      </c>
      <c r="D88" s="174">
        <f>SUM(D89:D90)</f>
        <v>0</v>
      </c>
      <c r="E88" s="126" t="s">
        <v>342</v>
      </c>
      <c r="F88" s="174">
        <f>SUM(F89:F90)</f>
        <v>0</v>
      </c>
      <c r="G88" s="20"/>
      <c r="H88" s="18"/>
      <c r="I88" s="18"/>
    </row>
    <row r="89" spans="1:9" s="17" customFormat="1" ht="144.75" customHeight="1">
      <c r="A89" s="197" t="s">
        <v>509</v>
      </c>
      <c r="B89" s="207" t="s">
        <v>20</v>
      </c>
      <c r="C89" s="205"/>
      <c r="D89" s="81">
        <f>SUM(E89:F89)</f>
        <v>0</v>
      </c>
      <c r="E89" s="81" t="s">
        <v>342</v>
      </c>
      <c r="F89" s="81">
        <v>0</v>
      </c>
      <c r="G89" s="20"/>
      <c r="H89" s="18"/>
      <c r="I89" s="18"/>
    </row>
    <row r="90" spans="1:12" ht="123" customHeight="1">
      <c r="A90" s="197" t="s">
        <v>510</v>
      </c>
      <c r="B90" s="179" t="s">
        <v>475</v>
      </c>
      <c r="C90" s="205"/>
      <c r="D90" s="81">
        <f>SUM(E90:F90)</f>
        <v>0</v>
      </c>
      <c r="E90" s="81" t="s">
        <v>342</v>
      </c>
      <c r="F90" s="81">
        <v>0</v>
      </c>
      <c r="J90" s="15"/>
      <c r="K90" s="15"/>
      <c r="L90" s="15"/>
    </row>
    <row r="91" spans="1:9" s="17" customFormat="1" ht="25.5">
      <c r="A91" s="208" t="s">
        <v>255</v>
      </c>
      <c r="B91" s="123" t="s">
        <v>730</v>
      </c>
      <c r="C91" s="196">
        <v>7452</v>
      </c>
      <c r="D91" s="174">
        <f>SUM(D92:D94)</f>
        <v>0</v>
      </c>
      <c r="E91" s="174">
        <f>SUM(E92:E94)</f>
        <v>0</v>
      </c>
      <c r="F91" s="174">
        <v>0</v>
      </c>
      <c r="G91" s="20"/>
      <c r="H91" s="18"/>
      <c r="I91" s="18"/>
    </row>
    <row r="92" spans="1:9" s="17" customFormat="1" ht="38.25">
      <c r="A92" s="197" t="s">
        <v>256</v>
      </c>
      <c r="B92" s="179" t="s">
        <v>21</v>
      </c>
      <c r="C92" s="205"/>
      <c r="D92" s="81">
        <f>SUM(E92:F92)</f>
        <v>0</v>
      </c>
      <c r="E92" s="81" t="s">
        <v>342</v>
      </c>
      <c r="F92" s="81">
        <v>0</v>
      </c>
      <c r="G92" s="20"/>
      <c r="H92" s="18"/>
      <c r="I92" s="18"/>
    </row>
    <row r="93" spans="1:12" ht="51.75" customHeight="1">
      <c r="A93" s="197" t="s">
        <v>257</v>
      </c>
      <c r="B93" s="179" t="s">
        <v>476</v>
      </c>
      <c r="C93" s="205"/>
      <c r="D93" s="81"/>
      <c r="E93" s="81" t="s">
        <v>342</v>
      </c>
      <c r="F93" s="81">
        <v>0</v>
      </c>
      <c r="J93" s="15"/>
      <c r="K93" s="15"/>
      <c r="L93" s="15"/>
    </row>
    <row r="94" spans="1:12" ht="38.25">
      <c r="A94" s="197" t="s">
        <v>258</v>
      </c>
      <c r="B94" s="179" t="s">
        <v>432</v>
      </c>
      <c r="C94" s="205"/>
      <c r="D94" s="81">
        <f>SUM(E94:F94)</f>
        <v>0</v>
      </c>
      <c r="E94" s="81">
        <v>0</v>
      </c>
      <c r="F94" s="81">
        <v>0</v>
      </c>
      <c r="J94" s="15"/>
      <c r="K94" s="15"/>
      <c r="L94" s="15"/>
    </row>
    <row r="95" spans="1:12" ht="12.75">
      <c r="A95" s="190"/>
      <c r="B95" s="190"/>
      <c r="C95" s="190"/>
      <c r="D95" s="190"/>
      <c r="E95" s="190"/>
      <c r="F95" s="190"/>
      <c r="J95" s="15"/>
      <c r="K95" s="15"/>
      <c r="L95" s="15"/>
    </row>
    <row r="96" spans="1:13" ht="20.25">
      <c r="A96" s="251"/>
      <c r="B96" s="251"/>
      <c r="C96" s="251"/>
      <c r="D96" s="251"/>
      <c r="E96" s="251"/>
      <c r="F96" s="251"/>
      <c r="J96" s="13"/>
      <c r="K96" s="13"/>
      <c r="L96" s="13"/>
      <c r="M96" s="13"/>
    </row>
    <row r="97" spans="1:12" s="25" customFormat="1" ht="111.75" customHeight="1">
      <c r="A97" s="248"/>
      <c r="B97" s="249"/>
      <c r="C97" s="249"/>
      <c r="D97" s="249"/>
      <c r="E97" s="249"/>
      <c r="F97" s="209"/>
      <c r="G97" s="20"/>
      <c r="H97" s="18"/>
      <c r="I97" s="18"/>
      <c r="J97" s="39"/>
      <c r="K97" s="39"/>
      <c r="L97" s="33"/>
    </row>
    <row r="98" spans="1:9" s="25" customFormat="1" ht="27" customHeight="1">
      <c r="A98" s="190"/>
      <c r="B98" s="190"/>
      <c r="C98" s="190"/>
      <c r="D98" s="190"/>
      <c r="E98" s="190"/>
      <c r="F98" s="190"/>
      <c r="G98" s="20"/>
      <c r="H98" s="18"/>
      <c r="I98" s="18"/>
    </row>
    <row r="99" spans="1:13" ht="12.75">
      <c r="A99" s="190"/>
      <c r="B99" s="190"/>
      <c r="C99" s="190"/>
      <c r="D99" s="190"/>
      <c r="E99" s="190"/>
      <c r="F99" s="190"/>
      <c r="J99" s="13"/>
      <c r="K99" s="13"/>
      <c r="L99" s="13"/>
      <c r="M99" s="13"/>
    </row>
    <row r="100" spans="1:13" ht="12.75">
      <c r="A100" s="190"/>
      <c r="B100" s="190"/>
      <c r="C100" s="190"/>
      <c r="D100" s="190"/>
      <c r="E100" s="190"/>
      <c r="F100" s="190"/>
      <c r="J100" s="13"/>
      <c r="K100" s="13"/>
      <c r="L100" s="13"/>
      <c r="M100" s="13"/>
    </row>
    <row r="101" spans="1:13" ht="12.75">
      <c r="A101" s="190"/>
      <c r="B101" s="190"/>
      <c r="C101" s="190"/>
      <c r="D101" s="190"/>
      <c r="E101" s="190"/>
      <c r="F101" s="190"/>
      <c r="J101" s="13"/>
      <c r="K101" s="13"/>
      <c r="L101" s="13"/>
      <c r="M101" s="13"/>
    </row>
    <row r="102" spans="1:13" ht="12.75">
      <c r="A102" s="190"/>
      <c r="B102" s="190"/>
      <c r="C102" s="190"/>
      <c r="D102" s="190"/>
      <c r="E102" s="190"/>
      <c r="F102" s="190"/>
      <c r="J102" s="13"/>
      <c r="K102" s="13"/>
      <c r="L102" s="13"/>
      <c r="M102" s="13"/>
    </row>
    <row r="103" spans="1:13" ht="12.75">
      <c r="A103" s="190"/>
      <c r="B103" s="190"/>
      <c r="C103" s="190"/>
      <c r="D103" s="190"/>
      <c r="E103" s="190"/>
      <c r="F103" s="190"/>
      <c r="J103" s="13"/>
      <c r="K103" s="13"/>
      <c r="L103" s="13"/>
      <c r="M103" s="13"/>
    </row>
    <row r="104" spans="1:13" ht="12.75">
      <c r="A104" s="190"/>
      <c r="B104" s="190"/>
      <c r="C104" s="190"/>
      <c r="D104" s="190"/>
      <c r="E104" s="190"/>
      <c r="F104" s="190"/>
      <c r="J104" s="13"/>
      <c r="K104" s="13"/>
      <c r="L104" s="13"/>
      <c r="M104" s="13"/>
    </row>
    <row r="105" spans="1:13" ht="12.75">
      <c r="A105" s="190"/>
      <c r="B105" s="190"/>
      <c r="C105" s="190"/>
      <c r="D105" s="190"/>
      <c r="E105" s="190"/>
      <c r="F105" s="190"/>
      <c r="J105" s="13"/>
      <c r="K105" s="13"/>
      <c r="L105" s="13"/>
      <c r="M105" s="13"/>
    </row>
    <row r="106" spans="1:13" ht="12.75">
      <c r="A106" s="190"/>
      <c r="B106" s="190"/>
      <c r="C106" s="190"/>
      <c r="D106" s="190"/>
      <c r="E106" s="190"/>
      <c r="F106" s="190"/>
      <c r="J106" s="13"/>
      <c r="K106" s="13"/>
      <c r="L106" s="13"/>
      <c r="M106" s="13"/>
    </row>
    <row r="107" spans="1:13" ht="12.75">
      <c r="A107" s="190"/>
      <c r="B107" s="190"/>
      <c r="C107" s="190"/>
      <c r="D107" s="190"/>
      <c r="E107" s="190"/>
      <c r="F107" s="190"/>
      <c r="J107" s="13"/>
      <c r="K107" s="13"/>
      <c r="L107" s="13"/>
      <c r="M107" s="13"/>
    </row>
    <row r="108" spans="1:13" ht="12.75">
      <c r="A108" s="190"/>
      <c r="B108" s="190"/>
      <c r="C108" s="190"/>
      <c r="D108" s="190"/>
      <c r="E108" s="190"/>
      <c r="F108" s="190"/>
      <c r="J108" s="13"/>
      <c r="K108" s="13"/>
      <c r="L108" s="13"/>
      <c r="M108" s="13"/>
    </row>
    <row r="109" spans="1:13" ht="12.75">
      <c r="A109" s="190"/>
      <c r="B109" s="190"/>
      <c r="C109" s="190"/>
      <c r="D109" s="190"/>
      <c r="E109" s="190"/>
      <c r="F109" s="190"/>
      <c r="J109" s="13"/>
      <c r="K109" s="13"/>
      <c r="L109" s="13"/>
      <c r="M109" s="13"/>
    </row>
    <row r="110" spans="1:13" ht="12.75">
      <c r="A110" s="190"/>
      <c r="B110" s="190"/>
      <c r="C110" s="190"/>
      <c r="D110" s="190"/>
      <c r="E110" s="190"/>
      <c r="F110" s="190"/>
      <c r="J110" s="13"/>
      <c r="K110" s="13"/>
      <c r="L110" s="13"/>
      <c r="M110" s="13"/>
    </row>
    <row r="111" spans="1:13" ht="12.75">
      <c r="A111" s="190"/>
      <c r="B111" s="190"/>
      <c r="C111" s="190"/>
      <c r="D111" s="190"/>
      <c r="E111" s="190"/>
      <c r="F111" s="190"/>
      <c r="J111" s="13"/>
      <c r="K111" s="13"/>
      <c r="L111" s="13"/>
      <c r="M111" s="13"/>
    </row>
    <row r="112" spans="1:13" ht="12.75">
      <c r="A112" s="190"/>
      <c r="B112" s="190"/>
      <c r="C112" s="190"/>
      <c r="D112" s="190"/>
      <c r="E112" s="190"/>
      <c r="F112" s="190"/>
      <c r="J112" s="13"/>
      <c r="K112" s="13"/>
      <c r="L112" s="13"/>
      <c r="M112" s="13"/>
    </row>
    <row r="113" spans="1:13" ht="12.75">
      <c r="A113" s="190"/>
      <c r="B113" s="190"/>
      <c r="C113" s="190"/>
      <c r="D113" s="190"/>
      <c r="E113" s="190"/>
      <c r="F113" s="190"/>
      <c r="J113" s="13"/>
      <c r="K113" s="13"/>
      <c r="L113" s="13"/>
      <c r="M113" s="13"/>
    </row>
    <row r="114" spans="1:13" ht="12.75">
      <c r="A114" s="190"/>
      <c r="B114" s="190"/>
      <c r="C114" s="190"/>
      <c r="D114" s="190"/>
      <c r="E114" s="190"/>
      <c r="F114" s="190"/>
      <c r="J114" s="13"/>
      <c r="K114" s="13"/>
      <c r="L114" s="13"/>
      <c r="M114" s="13"/>
    </row>
    <row r="115" spans="1:13" ht="12.75">
      <c r="A115" s="190"/>
      <c r="B115" s="190"/>
      <c r="C115" s="190"/>
      <c r="D115" s="190"/>
      <c r="E115" s="190"/>
      <c r="F115" s="190"/>
      <c r="J115" s="13"/>
      <c r="K115" s="13"/>
      <c r="L115" s="13"/>
      <c r="M115" s="13"/>
    </row>
    <row r="116" spans="1:13" ht="12.75">
      <c r="A116" s="190"/>
      <c r="B116" s="190"/>
      <c r="C116" s="190"/>
      <c r="D116" s="190"/>
      <c r="E116" s="190"/>
      <c r="F116" s="190"/>
      <c r="J116" s="13"/>
      <c r="K116" s="13"/>
      <c r="L116" s="13"/>
      <c r="M116" s="13"/>
    </row>
    <row r="117" spans="1:13" ht="12.75">
      <c r="A117" s="190"/>
      <c r="B117" s="190"/>
      <c r="C117" s="190"/>
      <c r="D117" s="190"/>
      <c r="E117" s="190"/>
      <c r="F117" s="190"/>
      <c r="J117" s="13"/>
      <c r="K117" s="13"/>
      <c r="L117" s="13"/>
      <c r="M117" s="13"/>
    </row>
    <row r="118" spans="1:13" ht="12.75">
      <c r="A118" s="190"/>
      <c r="B118" s="190"/>
      <c r="C118" s="190"/>
      <c r="D118" s="190"/>
      <c r="E118" s="190"/>
      <c r="F118" s="190"/>
      <c r="J118" s="13"/>
      <c r="K118" s="13"/>
      <c r="L118" s="13"/>
      <c r="M118" s="13"/>
    </row>
    <row r="119" spans="1:13" ht="12.75">
      <c r="A119" s="190"/>
      <c r="B119" s="190"/>
      <c r="C119" s="190"/>
      <c r="D119" s="190"/>
      <c r="E119" s="190"/>
      <c r="F119" s="190"/>
      <c r="J119" s="13"/>
      <c r="K119" s="13"/>
      <c r="L119" s="13"/>
      <c r="M119" s="13"/>
    </row>
    <row r="120" spans="1:13" ht="12.75">
      <c r="A120" s="190"/>
      <c r="B120" s="190"/>
      <c r="C120" s="190"/>
      <c r="D120" s="190"/>
      <c r="E120" s="190"/>
      <c r="F120" s="190"/>
      <c r="J120" s="13"/>
      <c r="K120" s="13"/>
      <c r="L120" s="13"/>
      <c r="M120" s="13"/>
    </row>
    <row r="121" spans="1:13" ht="12.75">
      <c r="A121" s="190"/>
      <c r="B121" s="190"/>
      <c r="C121" s="190"/>
      <c r="D121" s="190"/>
      <c r="E121" s="190"/>
      <c r="F121" s="190"/>
      <c r="J121" s="13"/>
      <c r="K121" s="13"/>
      <c r="L121" s="13"/>
      <c r="M121" s="13"/>
    </row>
    <row r="122" spans="1:13" ht="12.75">
      <c r="A122" s="190"/>
      <c r="B122" s="190"/>
      <c r="C122" s="190"/>
      <c r="D122" s="190"/>
      <c r="E122" s="190"/>
      <c r="F122" s="190"/>
      <c r="J122" s="13"/>
      <c r="K122" s="13"/>
      <c r="L122" s="13"/>
      <c r="M122" s="13"/>
    </row>
    <row r="123" spans="1:13" ht="12.75">
      <c r="A123" s="190"/>
      <c r="B123" s="190"/>
      <c r="C123" s="190"/>
      <c r="D123" s="190"/>
      <c r="E123" s="190"/>
      <c r="F123" s="190"/>
      <c r="J123" s="13"/>
      <c r="K123" s="13"/>
      <c r="L123" s="13"/>
      <c r="M123" s="13"/>
    </row>
    <row r="124" spans="1:13" ht="12.75">
      <c r="A124" s="190"/>
      <c r="B124" s="190"/>
      <c r="C124" s="190"/>
      <c r="D124" s="190"/>
      <c r="E124" s="190"/>
      <c r="F124" s="190"/>
      <c r="J124" s="13"/>
      <c r="K124" s="13"/>
      <c r="L124" s="13"/>
      <c r="M124" s="13"/>
    </row>
    <row r="125" spans="2:13" ht="12.75">
      <c r="B125" s="13"/>
      <c r="D125" s="13"/>
      <c r="E125" s="13"/>
      <c r="F125" s="13"/>
      <c r="J125" s="13"/>
      <c r="K125" s="13"/>
      <c r="L125" s="13"/>
      <c r="M125" s="13"/>
    </row>
    <row r="126" spans="2:13" ht="12.75">
      <c r="B126" s="13"/>
      <c r="D126" s="13"/>
      <c r="E126" s="13"/>
      <c r="F126" s="13"/>
      <c r="J126" s="13"/>
      <c r="K126" s="13"/>
      <c r="L126" s="13"/>
      <c r="M126" s="13"/>
    </row>
    <row r="127" spans="2:13" ht="12.75">
      <c r="B127" s="13"/>
      <c r="D127" s="13"/>
      <c r="E127" s="13"/>
      <c r="F127" s="13"/>
      <c r="J127" s="13"/>
      <c r="K127" s="13"/>
      <c r="L127" s="13"/>
      <c r="M127" s="13"/>
    </row>
    <row r="128" spans="2:13" ht="12.75">
      <c r="B128" s="13"/>
      <c r="D128" s="13"/>
      <c r="E128" s="13"/>
      <c r="F128" s="13"/>
      <c r="J128" s="13"/>
      <c r="K128" s="13"/>
      <c r="L128" s="13"/>
      <c r="M128" s="13"/>
    </row>
    <row r="129" spans="2:13" ht="12.75">
      <c r="B129" s="13"/>
      <c r="D129" s="13"/>
      <c r="E129" s="13"/>
      <c r="F129" s="13"/>
      <c r="J129" s="13"/>
      <c r="K129" s="13"/>
      <c r="L129" s="13"/>
      <c r="M129" s="13"/>
    </row>
    <row r="130" spans="2:13" ht="12.75">
      <c r="B130" s="13"/>
      <c r="D130" s="13"/>
      <c r="E130" s="13"/>
      <c r="F130" s="13"/>
      <c r="J130" s="13"/>
      <c r="K130" s="13"/>
      <c r="L130" s="13"/>
      <c r="M130" s="13"/>
    </row>
    <row r="131" spans="2:13" ht="12.75">
      <c r="B131" s="13"/>
      <c r="D131" s="13"/>
      <c r="E131" s="13"/>
      <c r="F131" s="13"/>
      <c r="J131" s="13"/>
      <c r="K131" s="13"/>
      <c r="L131" s="13"/>
      <c r="M131" s="13"/>
    </row>
    <row r="132" spans="2:13" ht="12.75">
      <c r="B132" s="13"/>
      <c r="D132" s="13"/>
      <c r="E132" s="13"/>
      <c r="F132" s="13"/>
      <c r="J132" s="13"/>
      <c r="K132" s="13"/>
      <c r="L132" s="13"/>
      <c r="M132" s="13"/>
    </row>
    <row r="133" spans="2:13" ht="12.75">
      <c r="B133" s="13"/>
      <c r="D133" s="13"/>
      <c r="E133" s="13"/>
      <c r="F133" s="13"/>
      <c r="J133" s="13"/>
      <c r="K133" s="13"/>
      <c r="L133" s="13"/>
      <c r="M133" s="13"/>
    </row>
    <row r="134" spans="10:13" ht="12.75">
      <c r="J134" s="13"/>
      <c r="K134" s="13"/>
      <c r="L134" s="13"/>
      <c r="M134" s="13"/>
    </row>
  </sheetData>
  <sheetProtection/>
  <protectedRanges>
    <protectedRange sqref="E46" name="Range7"/>
    <protectedRange sqref="F89:F90 E79:E81 E86:E87 F92:F94 E83:E84 E94" name="Range4"/>
    <protectedRange sqref="F52 E36:E37 F48 E40:E43 E30:E33 E50 E54" name="Range2"/>
    <protectedRange sqref="E21:E27 E14:E15 E17 E29:E33" name="Range1"/>
    <protectedRange sqref="F67 E56:E60 E71:E74 F62:F64 E69 E76:E77" name="Range3"/>
    <protectedRange sqref="A1:L6" name="Range5"/>
    <protectedRange sqref="E28" name="Range6"/>
  </protectedRanges>
  <mergeCells count="8">
    <mergeCell ref="A2:F2"/>
    <mergeCell ref="A3:F3"/>
    <mergeCell ref="A97:E97"/>
    <mergeCell ref="D8:D9"/>
    <mergeCell ref="A8:A9"/>
    <mergeCell ref="B8:B9"/>
    <mergeCell ref="C8:C9"/>
    <mergeCell ref="A96:F96"/>
  </mergeCells>
  <printOptions/>
  <pageMargins left="0.6" right="0.25" top="0.2" bottom="0.21" header="0.17" footer="0.16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7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5.140625" style="91" customWidth="1"/>
    <col min="2" max="2" width="5.421875" style="103" customWidth="1"/>
    <col min="3" max="3" width="5.7109375" style="104" customWidth="1"/>
    <col min="4" max="4" width="5.7109375" style="105" customWidth="1"/>
    <col min="5" max="5" width="52.00390625" style="95" customWidth="1"/>
    <col min="6" max="7" width="12.8515625" style="65" customWidth="1"/>
    <col min="8" max="8" width="13.00390625" style="65" customWidth="1"/>
    <col min="9" max="9" width="16.00390625" style="65" customWidth="1"/>
    <col min="10" max="11" width="14.421875" style="65" customWidth="1"/>
    <col min="12" max="12" width="13.7109375" style="65" customWidth="1"/>
    <col min="13" max="13" width="16.57421875" style="65" customWidth="1"/>
    <col min="14" max="14" width="15.140625" style="65" customWidth="1"/>
    <col min="15" max="16384" width="9.140625" style="65" customWidth="1"/>
  </cols>
  <sheetData>
    <row r="1" spans="1:14" s="53" customFormat="1" ht="18">
      <c r="A1" s="253" t="s">
        <v>635</v>
      </c>
      <c r="B1" s="253"/>
      <c r="C1" s="253"/>
      <c r="D1" s="253"/>
      <c r="E1" s="253"/>
      <c r="F1" s="253"/>
      <c r="G1" s="253"/>
      <c r="H1" s="253"/>
      <c r="I1" s="52"/>
      <c r="J1" s="52"/>
      <c r="K1" s="52"/>
      <c r="L1" s="52"/>
      <c r="M1" s="52"/>
      <c r="N1" s="52"/>
    </row>
    <row r="2" spans="1:14" s="53" customFormat="1" ht="15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2"/>
      <c r="N2" s="52"/>
    </row>
    <row r="3" spans="1:14" s="53" customFormat="1" ht="18.75" customHeight="1">
      <c r="A3" s="254" t="s">
        <v>636</v>
      </c>
      <c r="B3" s="254"/>
      <c r="C3" s="254"/>
      <c r="D3" s="254"/>
      <c r="E3" s="254"/>
      <c r="F3" s="254"/>
      <c r="G3" s="254"/>
      <c r="H3" s="254"/>
      <c r="I3" s="55"/>
      <c r="J3" s="56"/>
      <c r="K3" s="56"/>
      <c r="L3" s="56"/>
      <c r="M3" s="52"/>
      <c r="N3" s="52"/>
    </row>
    <row r="4" spans="1:14" s="53" customFormat="1" ht="14.25" customHeight="1">
      <c r="A4" s="256"/>
      <c r="B4" s="256"/>
      <c r="C4" s="256"/>
      <c r="D4" s="256"/>
      <c r="E4" s="256"/>
      <c r="F4" s="256"/>
      <c r="G4" s="256"/>
      <c r="H4" s="256"/>
      <c r="I4" s="256"/>
      <c r="J4" s="57"/>
      <c r="K4" s="57"/>
      <c r="L4" s="57"/>
      <c r="M4" s="52"/>
      <c r="N4" s="52"/>
    </row>
    <row r="5" spans="1:14" s="53" customFormat="1" ht="14.25" customHeight="1">
      <c r="A5" s="257"/>
      <c r="B5" s="257"/>
      <c r="C5" s="257"/>
      <c r="D5" s="257"/>
      <c r="E5" s="257"/>
      <c r="F5" s="257"/>
      <c r="G5" s="257"/>
      <c r="H5" s="257"/>
      <c r="I5" s="58"/>
      <c r="J5" s="59"/>
      <c r="K5" s="59"/>
      <c r="L5" s="59"/>
      <c r="M5" s="52"/>
      <c r="N5" s="52"/>
    </row>
    <row r="6" spans="1:14" s="53" customFormat="1" ht="1.5" customHeight="1">
      <c r="A6" s="257"/>
      <c r="B6" s="257"/>
      <c r="C6" s="257"/>
      <c r="D6" s="257"/>
      <c r="E6" s="257"/>
      <c r="F6" s="257"/>
      <c r="G6" s="257"/>
      <c r="H6" s="257"/>
      <c r="I6" s="60"/>
      <c r="J6" s="60"/>
      <c r="K6" s="60"/>
      <c r="L6" s="60"/>
      <c r="M6" s="52"/>
      <c r="N6" s="52"/>
    </row>
    <row r="7" spans="1:13" ht="14.25" customHeight="1">
      <c r="A7" s="61"/>
      <c r="B7" s="62"/>
      <c r="C7" s="63"/>
      <c r="D7" s="63"/>
      <c r="E7" s="64"/>
      <c r="F7" s="61"/>
      <c r="G7" s="255" t="s">
        <v>396</v>
      </c>
      <c r="H7" s="255"/>
      <c r="L7" s="66"/>
      <c r="M7" s="67"/>
    </row>
    <row r="8" spans="1:8" ht="8.25" customHeight="1">
      <c r="A8" s="252" t="s">
        <v>125</v>
      </c>
      <c r="B8" s="258" t="s">
        <v>528</v>
      </c>
      <c r="C8" s="259" t="s">
        <v>339</v>
      </c>
      <c r="D8" s="259" t="s">
        <v>340</v>
      </c>
      <c r="E8" s="260" t="s">
        <v>126</v>
      </c>
      <c r="F8" s="261" t="s">
        <v>397</v>
      </c>
      <c r="G8" s="252" t="s">
        <v>437</v>
      </c>
      <c r="H8" s="252"/>
    </row>
    <row r="9" spans="1:11" s="69" customFormat="1" ht="8.25" customHeight="1">
      <c r="A9" s="252"/>
      <c r="B9" s="258"/>
      <c r="C9" s="259"/>
      <c r="D9" s="259"/>
      <c r="E9" s="260"/>
      <c r="F9" s="261"/>
      <c r="G9" s="252"/>
      <c r="H9" s="252"/>
      <c r="I9" s="68"/>
      <c r="J9" s="68"/>
      <c r="K9" s="68"/>
    </row>
    <row r="10" spans="1:11" s="72" customFormat="1" ht="29.25" customHeight="1">
      <c r="A10" s="252"/>
      <c r="B10" s="258"/>
      <c r="C10" s="259"/>
      <c r="D10" s="259"/>
      <c r="E10" s="260"/>
      <c r="F10" s="261"/>
      <c r="G10" s="70" t="s">
        <v>332</v>
      </c>
      <c r="H10" s="70" t="s">
        <v>333</v>
      </c>
      <c r="I10" s="71"/>
      <c r="J10" s="71"/>
      <c r="K10" s="71"/>
    </row>
    <row r="11" spans="1:11" s="75" customFormat="1" ht="15.75">
      <c r="A11" s="73">
        <v>1</v>
      </c>
      <c r="B11" s="73">
        <v>2</v>
      </c>
      <c r="C11" s="73">
        <v>3</v>
      </c>
      <c r="D11" s="73">
        <v>4</v>
      </c>
      <c r="E11" s="73">
        <v>5</v>
      </c>
      <c r="F11" s="74">
        <v>9</v>
      </c>
      <c r="G11" s="74">
        <v>10</v>
      </c>
      <c r="H11" s="74">
        <v>11</v>
      </c>
      <c r="I11" s="65"/>
      <c r="J11" s="65"/>
      <c r="K11" s="65"/>
    </row>
    <row r="12" spans="1:11" s="82" customFormat="1" ht="36.75">
      <c r="A12" s="76">
        <v>2000</v>
      </c>
      <c r="B12" s="77" t="s">
        <v>341</v>
      </c>
      <c r="C12" s="78" t="s">
        <v>342</v>
      </c>
      <c r="D12" s="79" t="s">
        <v>342</v>
      </c>
      <c r="E12" s="80" t="s">
        <v>637</v>
      </c>
      <c r="F12" s="81">
        <f>SUM(F13,F49,F66,F92,F145,F165,F185,F214,F244,F275,F307)</f>
        <v>29140.2</v>
      </c>
      <c r="G12" s="81">
        <f>SUM(G13,G49,G66,G92,G145,G165,G185,G214,G244,G275,G307)</f>
        <v>26425.5</v>
      </c>
      <c r="H12" s="81">
        <f>SUM(H13,H49,H66,H92,H145,H165,H185,H214,H244,H275,H307)</f>
        <v>2714.7</v>
      </c>
      <c r="I12" s="65"/>
      <c r="J12" s="65"/>
      <c r="K12" s="65"/>
    </row>
    <row r="13" spans="1:11" s="87" customFormat="1" ht="64.5" customHeight="1">
      <c r="A13" s="83">
        <v>2100</v>
      </c>
      <c r="B13" s="84" t="s">
        <v>164</v>
      </c>
      <c r="C13" s="84" t="s">
        <v>111</v>
      </c>
      <c r="D13" s="84" t="s">
        <v>111</v>
      </c>
      <c r="E13" s="85" t="s">
        <v>638</v>
      </c>
      <c r="F13" s="86">
        <f>SUM(F15,F20,F24,F29,F32,F35,F38,F41)</f>
        <v>21430.3</v>
      </c>
      <c r="G13" s="86">
        <f>SUM(G15,G20,G24,G29,G32,G35,G38,G41)</f>
        <v>18715.6</v>
      </c>
      <c r="H13" s="86">
        <f>SUM(H15,H20,H24,H29,H32,H35,H38,H41)</f>
        <v>2714.7</v>
      </c>
      <c r="I13" s="65"/>
      <c r="J13" s="65"/>
      <c r="K13" s="65"/>
    </row>
    <row r="14" spans="1:8" ht="18" customHeight="1">
      <c r="A14" s="83"/>
      <c r="B14" s="84"/>
      <c r="C14" s="84"/>
      <c r="D14" s="84"/>
      <c r="E14" s="88" t="s">
        <v>46</v>
      </c>
      <c r="F14" s="86"/>
      <c r="G14" s="86"/>
      <c r="H14" s="86"/>
    </row>
    <row r="15" spans="1:11" s="89" customFormat="1" ht="51.75" customHeight="1">
      <c r="A15" s="83">
        <v>2110</v>
      </c>
      <c r="B15" s="84" t="s">
        <v>164</v>
      </c>
      <c r="C15" s="84" t="s">
        <v>112</v>
      </c>
      <c r="D15" s="84" t="s">
        <v>111</v>
      </c>
      <c r="E15" s="88" t="s">
        <v>529</v>
      </c>
      <c r="F15" s="86">
        <f>SUM(F17:F19)</f>
        <v>18565.6</v>
      </c>
      <c r="G15" s="221">
        <v>18565.6</v>
      </c>
      <c r="H15" s="86">
        <f>SUM(H17:H19)</f>
        <v>0</v>
      </c>
      <c r="I15" s="65"/>
      <c r="J15" s="65"/>
      <c r="K15" s="65"/>
    </row>
    <row r="16" spans="1:11" s="89" customFormat="1" ht="12" customHeight="1">
      <c r="A16" s="83"/>
      <c r="B16" s="84"/>
      <c r="C16" s="84"/>
      <c r="D16" s="84"/>
      <c r="E16" s="88" t="s">
        <v>47</v>
      </c>
      <c r="F16" s="86"/>
      <c r="G16" s="86"/>
      <c r="H16" s="86"/>
      <c r="I16" s="65"/>
      <c r="J16" s="65"/>
      <c r="K16" s="65"/>
    </row>
    <row r="17" spans="1:8" ht="19.5" customHeight="1">
      <c r="A17" s="83">
        <v>2111</v>
      </c>
      <c r="B17" s="84" t="s">
        <v>164</v>
      </c>
      <c r="C17" s="84" t="s">
        <v>112</v>
      </c>
      <c r="D17" s="84" t="s">
        <v>112</v>
      </c>
      <c r="E17" s="88" t="s">
        <v>530</v>
      </c>
      <c r="F17" s="86">
        <f>SUM(G17:H17)</f>
        <v>18565.6</v>
      </c>
      <c r="G17" s="221">
        <v>18565.6</v>
      </c>
      <c r="H17" s="86">
        <v>0</v>
      </c>
    </row>
    <row r="18" spans="1:8" ht="23.25" customHeight="1">
      <c r="A18" s="83">
        <v>2112</v>
      </c>
      <c r="B18" s="84" t="s">
        <v>164</v>
      </c>
      <c r="C18" s="84" t="s">
        <v>112</v>
      </c>
      <c r="D18" s="84" t="s">
        <v>113</v>
      </c>
      <c r="E18" s="88" t="s">
        <v>343</v>
      </c>
      <c r="F18" s="86">
        <f>SUM(G18:H18)</f>
        <v>0</v>
      </c>
      <c r="G18" s="86">
        <v>0</v>
      </c>
      <c r="H18" s="86">
        <v>0</v>
      </c>
    </row>
    <row r="19" spans="1:8" ht="18.75" customHeight="1">
      <c r="A19" s="83">
        <v>2113</v>
      </c>
      <c r="B19" s="84" t="s">
        <v>164</v>
      </c>
      <c r="C19" s="84" t="s">
        <v>112</v>
      </c>
      <c r="D19" s="84" t="s">
        <v>589</v>
      </c>
      <c r="E19" s="88" t="s">
        <v>344</v>
      </c>
      <c r="F19" s="86">
        <f>SUM(G19:H19)</f>
        <v>0</v>
      </c>
      <c r="G19" s="86">
        <v>0</v>
      </c>
      <c r="H19" s="86">
        <v>0</v>
      </c>
    </row>
    <row r="20" spans="1:8" ht="18.75" customHeight="1">
      <c r="A20" s="83">
        <v>2120</v>
      </c>
      <c r="B20" s="84" t="s">
        <v>164</v>
      </c>
      <c r="C20" s="84" t="s">
        <v>113</v>
      </c>
      <c r="D20" s="84" t="s">
        <v>111</v>
      </c>
      <c r="E20" s="88" t="s">
        <v>345</v>
      </c>
      <c r="F20" s="86">
        <f>SUM(F22:F23)</f>
        <v>0</v>
      </c>
      <c r="G20" s="86">
        <f>SUM(G22:G23)</f>
        <v>0</v>
      </c>
      <c r="H20" s="86">
        <f>SUM(H22:H23)</f>
        <v>0</v>
      </c>
    </row>
    <row r="21" spans="1:11" s="89" customFormat="1" ht="12" customHeight="1">
      <c r="A21" s="83"/>
      <c r="B21" s="84"/>
      <c r="C21" s="84"/>
      <c r="D21" s="84"/>
      <c r="E21" s="88" t="s">
        <v>47</v>
      </c>
      <c r="F21" s="86"/>
      <c r="G21" s="86"/>
      <c r="H21" s="86"/>
      <c r="I21" s="65"/>
      <c r="J21" s="65"/>
      <c r="K21" s="65"/>
    </row>
    <row r="22" spans="1:8" ht="16.5" customHeight="1">
      <c r="A22" s="83">
        <v>2121</v>
      </c>
      <c r="B22" s="84" t="s">
        <v>164</v>
      </c>
      <c r="C22" s="84" t="s">
        <v>113</v>
      </c>
      <c r="D22" s="84" t="s">
        <v>112</v>
      </c>
      <c r="E22" s="88" t="s">
        <v>531</v>
      </c>
      <c r="F22" s="86">
        <f>SUM(G22:H22)</f>
        <v>0</v>
      </c>
      <c r="G22" s="86">
        <v>0</v>
      </c>
      <c r="H22" s="86">
        <v>0</v>
      </c>
    </row>
    <row r="23" spans="1:8" ht="24.75" customHeight="1">
      <c r="A23" s="83">
        <v>2122</v>
      </c>
      <c r="B23" s="84" t="s">
        <v>164</v>
      </c>
      <c r="C23" s="84" t="s">
        <v>113</v>
      </c>
      <c r="D23" s="84" t="s">
        <v>113</v>
      </c>
      <c r="E23" s="88" t="s">
        <v>346</v>
      </c>
      <c r="F23" s="86">
        <f>SUM(G23:H23)</f>
        <v>0</v>
      </c>
      <c r="G23" s="86">
        <v>0</v>
      </c>
      <c r="H23" s="86">
        <v>0</v>
      </c>
    </row>
    <row r="24" spans="1:8" ht="18" customHeight="1">
      <c r="A24" s="83">
        <v>2130</v>
      </c>
      <c r="B24" s="84" t="s">
        <v>164</v>
      </c>
      <c r="C24" s="84" t="s">
        <v>589</v>
      </c>
      <c r="D24" s="84" t="s">
        <v>111</v>
      </c>
      <c r="E24" s="88" t="s">
        <v>347</v>
      </c>
      <c r="F24" s="86">
        <f>SUM(F26:F28)</f>
        <v>30</v>
      </c>
      <c r="G24" s="86">
        <f>SUM(G26:G28)</f>
        <v>30</v>
      </c>
      <c r="H24" s="86">
        <f>SUM(H26:H28)</f>
        <v>0</v>
      </c>
    </row>
    <row r="25" spans="1:11" s="89" customFormat="1" ht="10.5" customHeight="1">
      <c r="A25" s="83"/>
      <c r="B25" s="84"/>
      <c r="C25" s="84"/>
      <c r="D25" s="84"/>
      <c r="E25" s="88" t="s">
        <v>47</v>
      </c>
      <c r="F25" s="86"/>
      <c r="G25" s="86"/>
      <c r="H25" s="86"/>
      <c r="I25" s="65"/>
      <c r="J25" s="65"/>
      <c r="K25" s="65"/>
    </row>
    <row r="26" spans="1:8" ht="31.5" customHeight="1">
      <c r="A26" s="83">
        <v>2131</v>
      </c>
      <c r="B26" s="84" t="s">
        <v>164</v>
      </c>
      <c r="C26" s="84" t="s">
        <v>589</v>
      </c>
      <c r="D26" s="84" t="s">
        <v>112</v>
      </c>
      <c r="E26" s="88" t="s">
        <v>348</v>
      </c>
      <c r="F26" s="86">
        <f>SUM(G26:H26)</f>
        <v>0</v>
      </c>
      <c r="G26" s="86">
        <v>0</v>
      </c>
      <c r="H26" s="86">
        <v>0</v>
      </c>
    </row>
    <row r="27" spans="1:8" ht="14.25" customHeight="1">
      <c r="A27" s="83">
        <v>2132</v>
      </c>
      <c r="B27" s="84" t="s">
        <v>164</v>
      </c>
      <c r="C27" s="84">
        <v>3</v>
      </c>
      <c r="D27" s="84">
        <v>2</v>
      </c>
      <c r="E27" s="88" t="s">
        <v>349</v>
      </c>
      <c r="F27" s="86">
        <f>SUM(G27:H27)</f>
        <v>0</v>
      </c>
      <c r="G27" s="86">
        <v>0</v>
      </c>
      <c r="H27" s="86">
        <v>0</v>
      </c>
    </row>
    <row r="28" spans="1:8" ht="20.25" customHeight="1">
      <c r="A28" s="83">
        <v>2133</v>
      </c>
      <c r="B28" s="84" t="s">
        <v>164</v>
      </c>
      <c r="C28" s="84">
        <v>3</v>
      </c>
      <c r="D28" s="84">
        <v>3</v>
      </c>
      <c r="E28" s="88" t="s">
        <v>350</v>
      </c>
      <c r="F28" s="86">
        <f>SUM(G28:H28)</f>
        <v>30</v>
      </c>
      <c r="G28" s="86">
        <v>30</v>
      </c>
      <c r="H28" s="86">
        <v>0</v>
      </c>
    </row>
    <row r="29" spans="1:8" ht="12.75" customHeight="1">
      <c r="A29" s="83">
        <v>2140</v>
      </c>
      <c r="B29" s="84" t="s">
        <v>164</v>
      </c>
      <c r="C29" s="84">
        <v>4</v>
      </c>
      <c r="D29" s="84">
        <v>0</v>
      </c>
      <c r="E29" s="88" t="s">
        <v>351</v>
      </c>
      <c r="F29" s="86">
        <f>SUM(F31)</f>
        <v>0</v>
      </c>
      <c r="G29" s="86">
        <v>0</v>
      </c>
      <c r="H29" s="86">
        <f>SUM(H31)</f>
        <v>0</v>
      </c>
    </row>
    <row r="30" spans="1:11" s="89" customFormat="1" ht="10.5" customHeight="1">
      <c r="A30" s="83"/>
      <c r="B30" s="84"/>
      <c r="C30" s="84"/>
      <c r="D30" s="84"/>
      <c r="E30" s="88" t="s">
        <v>47</v>
      </c>
      <c r="F30" s="86"/>
      <c r="G30" s="86"/>
      <c r="H30" s="86"/>
      <c r="I30" s="65"/>
      <c r="J30" s="65"/>
      <c r="K30" s="65"/>
    </row>
    <row r="31" spans="1:8" ht="17.25" customHeight="1">
      <c r="A31" s="83">
        <v>2141</v>
      </c>
      <c r="B31" s="84" t="s">
        <v>164</v>
      </c>
      <c r="C31" s="84">
        <v>4</v>
      </c>
      <c r="D31" s="84">
        <v>1</v>
      </c>
      <c r="E31" s="88" t="s">
        <v>352</v>
      </c>
      <c r="F31" s="86">
        <f>SUM(G31:H31)</f>
        <v>0</v>
      </c>
      <c r="G31" s="86">
        <v>0</v>
      </c>
      <c r="H31" s="86">
        <v>0</v>
      </c>
    </row>
    <row r="32" spans="1:8" ht="24.75" customHeight="1">
      <c r="A32" s="83">
        <v>2150</v>
      </c>
      <c r="B32" s="84" t="s">
        <v>164</v>
      </c>
      <c r="C32" s="84">
        <v>5</v>
      </c>
      <c r="D32" s="84">
        <v>0</v>
      </c>
      <c r="E32" s="88" t="s">
        <v>353</v>
      </c>
      <c r="F32" s="86">
        <v>0</v>
      </c>
      <c r="G32" s="86">
        <f>SUM(G34)</f>
        <v>0</v>
      </c>
      <c r="H32" s="86">
        <f>SUM(H34)</f>
        <v>0</v>
      </c>
    </row>
    <row r="33" spans="1:11" s="89" customFormat="1" ht="10.5" customHeight="1">
      <c r="A33" s="83"/>
      <c r="B33" s="84"/>
      <c r="C33" s="84"/>
      <c r="D33" s="84"/>
      <c r="E33" s="88" t="s">
        <v>47</v>
      </c>
      <c r="F33" s="86"/>
      <c r="G33" s="86"/>
      <c r="H33" s="86"/>
      <c r="I33" s="65"/>
      <c r="J33" s="65"/>
      <c r="K33" s="65"/>
    </row>
    <row r="34" spans="1:8" ht="27.75" customHeight="1">
      <c r="A34" s="83">
        <v>2151</v>
      </c>
      <c r="B34" s="84" t="s">
        <v>164</v>
      </c>
      <c r="C34" s="84">
        <v>5</v>
      </c>
      <c r="D34" s="84">
        <v>1</v>
      </c>
      <c r="E34" s="88" t="s">
        <v>354</v>
      </c>
      <c r="F34" s="86">
        <v>0</v>
      </c>
      <c r="G34" s="86">
        <v>0</v>
      </c>
      <c r="H34" s="86">
        <v>0</v>
      </c>
    </row>
    <row r="35" spans="1:8" ht="26.25" customHeight="1">
      <c r="A35" s="83">
        <v>2160</v>
      </c>
      <c r="B35" s="84" t="s">
        <v>164</v>
      </c>
      <c r="C35" s="84">
        <v>6</v>
      </c>
      <c r="D35" s="84">
        <v>0</v>
      </c>
      <c r="E35" s="88" t="s">
        <v>355</v>
      </c>
      <c r="F35" s="86">
        <f>SUM(F37)</f>
        <v>2834.7</v>
      </c>
      <c r="G35" s="86">
        <f>SUM(G37)</f>
        <v>120</v>
      </c>
      <c r="H35" s="86">
        <f>SUM(H37)</f>
        <v>2714.7</v>
      </c>
    </row>
    <row r="36" spans="1:11" s="89" customFormat="1" ht="10.5" customHeight="1">
      <c r="A36" s="83"/>
      <c r="B36" s="84"/>
      <c r="C36" s="84"/>
      <c r="D36" s="84"/>
      <c r="E36" s="88" t="s">
        <v>47</v>
      </c>
      <c r="F36" s="86"/>
      <c r="G36" s="86"/>
      <c r="H36" s="86"/>
      <c r="I36" s="65"/>
      <c r="J36" s="65"/>
      <c r="K36" s="65"/>
    </row>
    <row r="37" spans="1:8" ht="28.5" customHeight="1">
      <c r="A37" s="83">
        <v>2161</v>
      </c>
      <c r="B37" s="84" t="s">
        <v>164</v>
      </c>
      <c r="C37" s="84">
        <v>6</v>
      </c>
      <c r="D37" s="84">
        <v>1</v>
      </c>
      <c r="E37" s="88" t="s">
        <v>356</v>
      </c>
      <c r="F37" s="86">
        <f>SUM(G37:H37)</f>
        <v>2834.7</v>
      </c>
      <c r="G37" s="86">
        <v>120</v>
      </c>
      <c r="H37" s="86">
        <v>2714.7</v>
      </c>
    </row>
    <row r="38" spans="1:8" ht="15.75">
      <c r="A38" s="83">
        <v>2170</v>
      </c>
      <c r="B38" s="84" t="s">
        <v>164</v>
      </c>
      <c r="C38" s="84">
        <v>7</v>
      </c>
      <c r="D38" s="84">
        <v>0</v>
      </c>
      <c r="E38" s="88" t="s">
        <v>211</v>
      </c>
      <c r="F38" s="86">
        <f>SUM(F40)</f>
        <v>0</v>
      </c>
      <c r="G38" s="86">
        <f>SUM(G40)</f>
        <v>0</v>
      </c>
      <c r="H38" s="86">
        <f>SUM(H40)</f>
        <v>0</v>
      </c>
    </row>
    <row r="39" spans="1:11" s="89" customFormat="1" ht="10.5" customHeight="1">
      <c r="A39" s="83"/>
      <c r="B39" s="84"/>
      <c r="C39" s="84"/>
      <c r="D39" s="84"/>
      <c r="E39" s="88" t="s">
        <v>47</v>
      </c>
      <c r="F39" s="86"/>
      <c r="G39" s="86"/>
      <c r="H39" s="86"/>
      <c r="I39" s="65"/>
      <c r="J39" s="65"/>
      <c r="K39" s="65"/>
    </row>
    <row r="40" spans="1:8" ht="15.75">
      <c r="A40" s="83">
        <v>2171</v>
      </c>
      <c r="B40" s="84" t="s">
        <v>164</v>
      </c>
      <c r="C40" s="84">
        <v>7</v>
      </c>
      <c r="D40" s="84">
        <v>1</v>
      </c>
      <c r="E40" s="88" t="s">
        <v>211</v>
      </c>
      <c r="F40" s="86">
        <f>SUM(G40:H40)</f>
        <v>0</v>
      </c>
      <c r="G40" s="86">
        <v>0</v>
      </c>
      <c r="H40" s="86">
        <v>0</v>
      </c>
    </row>
    <row r="41" spans="1:8" ht="29.25" customHeight="1">
      <c r="A41" s="83">
        <v>2180</v>
      </c>
      <c r="B41" s="84" t="s">
        <v>164</v>
      </c>
      <c r="C41" s="84">
        <v>8</v>
      </c>
      <c r="D41" s="84">
        <v>0</v>
      </c>
      <c r="E41" s="88" t="s">
        <v>357</v>
      </c>
      <c r="F41" s="86">
        <f>SUM(F43)</f>
        <v>0</v>
      </c>
      <c r="G41" s="86">
        <f>SUM(G43)</f>
        <v>0</v>
      </c>
      <c r="H41" s="86">
        <f>SUM(H43)</f>
        <v>0</v>
      </c>
    </row>
    <row r="42" spans="1:11" s="89" customFormat="1" ht="18.75" customHeight="1">
      <c r="A42" s="83"/>
      <c r="B42" s="84"/>
      <c r="C42" s="84"/>
      <c r="D42" s="84"/>
      <c r="E42" s="88" t="s">
        <v>47</v>
      </c>
      <c r="F42" s="86"/>
      <c r="G42" s="86"/>
      <c r="H42" s="86"/>
      <c r="I42" s="65"/>
      <c r="J42" s="65"/>
      <c r="K42" s="65"/>
    </row>
    <row r="43" spans="1:8" ht="28.5" customHeight="1">
      <c r="A43" s="83">
        <v>2181</v>
      </c>
      <c r="B43" s="84" t="s">
        <v>164</v>
      </c>
      <c r="C43" s="84">
        <v>8</v>
      </c>
      <c r="D43" s="84">
        <v>1</v>
      </c>
      <c r="E43" s="88" t="s">
        <v>357</v>
      </c>
      <c r="F43" s="86">
        <f>SUM(F45:F46)</f>
        <v>0</v>
      </c>
      <c r="G43" s="86">
        <f>SUM(G45:G46)</f>
        <v>0</v>
      </c>
      <c r="H43" s="86">
        <f>SUM(H45:H46)</f>
        <v>0</v>
      </c>
    </row>
    <row r="44" spans="1:8" ht="15.75">
      <c r="A44" s="83"/>
      <c r="B44" s="84"/>
      <c r="C44" s="84"/>
      <c r="D44" s="84"/>
      <c r="E44" s="88" t="s">
        <v>47</v>
      </c>
      <c r="F44" s="86"/>
      <c r="G44" s="86"/>
      <c r="H44" s="86"/>
    </row>
    <row r="45" spans="1:8" ht="15.75">
      <c r="A45" s="83">
        <v>2182</v>
      </c>
      <c r="B45" s="84" t="s">
        <v>164</v>
      </c>
      <c r="C45" s="84">
        <v>8</v>
      </c>
      <c r="D45" s="84">
        <v>1</v>
      </c>
      <c r="E45" s="88" t="s">
        <v>56</v>
      </c>
      <c r="F45" s="86">
        <f>SUM(G45:H45)</f>
        <v>0</v>
      </c>
      <c r="G45" s="86"/>
      <c r="H45" s="86"/>
    </row>
    <row r="46" spans="1:8" ht="15.75">
      <c r="A46" s="83">
        <v>2183</v>
      </c>
      <c r="B46" s="84" t="s">
        <v>164</v>
      </c>
      <c r="C46" s="84">
        <v>8</v>
      </c>
      <c r="D46" s="84">
        <v>1</v>
      </c>
      <c r="E46" s="88" t="s">
        <v>57</v>
      </c>
      <c r="F46" s="86">
        <f>SUM(G46:H46)</f>
        <v>0</v>
      </c>
      <c r="G46" s="86">
        <v>0</v>
      </c>
      <c r="H46" s="86">
        <v>0</v>
      </c>
    </row>
    <row r="47" spans="1:8" ht="24">
      <c r="A47" s="83">
        <v>2184</v>
      </c>
      <c r="B47" s="84" t="s">
        <v>164</v>
      </c>
      <c r="C47" s="84">
        <v>8</v>
      </c>
      <c r="D47" s="84">
        <v>1</v>
      </c>
      <c r="E47" s="88" t="s">
        <v>62</v>
      </c>
      <c r="F47" s="86">
        <f>SUM(G47:H47)</f>
        <v>0</v>
      </c>
      <c r="G47" s="86">
        <v>0</v>
      </c>
      <c r="H47" s="86">
        <v>0</v>
      </c>
    </row>
    <row r="48" spans="1:8" ht="15.75">
      <c r="A48" s="83">
        <v>2185</v>
      </c>
      <c r="B48" s="84" t="s">
        <v>164</v>
      </c>
      <c r="C48" s="84">
        <v>8</v>
      </c>
      <c r="D48" s="84">
        <v>1</v>
      </c>
      <c r="E48" s="88"/>
      <c r="F48" s="86"/>
      <c r="G48" s="86"/>
      <c r="H48" s="86"/>
    </row>
    <row r="49" spans="1:11" s="87" customFormat="1" ht="40.5" customHeight="1">
      <c r="A49" s="83">
        <v>2200</v>
      </c>
      <c r="B49" s="84" t="s">
        <v>165</v>
      </c>
      <c r="C49" s="84">
        <v>0</v>
      </c>
      <c r="D49" s="84">
        <v>0</v>
      </c>
      <c r="E49" s="85" t="s">
        <v>639</v>
      </c>
      <c r="F49" s="86">
        <f>SUM(F51,F54,F57,F60,F63)</f>
        <v>0</v>
      </c>
      <c r="G49" s="86">
        <f>SUM(G51,G54,G57,G60,G63)</f>
        <v>0</v>
      </c>
      <c r="H49" s="86">
        <f>SUM(H51,H54,H57,H60,H63)</f>
        <v>0</v>
      </c>
      <c r="I49" s="65"/>
      <c r="J49" s="65"/>
      <c r="K49" s="65"/>
    </row>
    <row r="50" spans="1:8" ht="11.25" customHeight="1">
      <c r="A50" s="83"/>
      <c r="B50" s="84"/>
      <c r="C50" s="84"/>
      <c r="D50" s="84"/>
      <c r="E50" s="88" t="s">
        <v>46</v>
      </c>
      <c r="F50" s="86"/>
      <c r="G50" s="86"/>
      <c r="H50" s="86"/>
    </row>
    <row r="51" spans="1:8" ht="21" customHeight="1">
      <c r="A51" s="83">
        <v>2210</v>
      </c>
      <c r="B51" s="84" t="s">
        <v>165</v>
      </c>
      <c r="C51" s="84">
        <v>1</v>
      </c>
      <c r="D51" s="84">
        <v>0</v>
      </c>
      <c r="E51" s="88" t="s">
        <v>358</v>
      </c>
      <c r="F51" s="86">
        <f>SUM(F53)</f>
        <v>0</v>
      </c>
      <c r="G51" s="86">
        <f>SUM(G53)</f>
        <v>0</v>
      </c>
      <c r="H51" s="86">
        <f>SUM(H53)</f>
        <v>0</v>
      </c>
    </row>
    <row r="52" spans="1:11" s="89" customFormat="1" ht="10.5" customHeight="1">
      <c r="A52" s="83"/>
      <c r="B52" s="84"/>
      <c r="C52" s="84"/>
      <c r="D52" s="84"/>
      <c r="E52" s="88" t="s">
        <v>47</v>
      </c>
      <c r="F52" s="86"/>
      <c r="G52" s="86"/>
      <c r="H52" s="86"/>
      <c r="I52" s="65"/>
      <c r="J52" s="65"/>
      <c r="K52" s="65"/>
    </row>
    <row r="53" spans="1:8" ht="19.5" customHeight="1">
      <c r="A53" s="83">
        <v>2211</v>
      </c>
      <c r="B53" s="84" t="s">
        <v>165</v>
      </c>
      <c r="C53" s="84">
        <v>1</v>
      </c>
      <c r="D53" s="84">
        <v>1</v>
      </c>
      <c r="E53" s="88" t="s">
        <v>359</v>
      </c>
      <c r="F53" s="86">
        <f>SUM(G53:H53)</f>
        <v>0</v>
      </c>
      <c r="G53" s="86">
        <v>0</v>
      </c>
      <c r="H53" s="86">
        <v>0</v>
      </c>
    </row>
    <row r="54" spans="1:8" ht="17.25" customHeight="1">
      <c r="A54" s="83">
        <v>2220</v>
      </c>
      <c r="B54" s="84" t="s">
        <v>165</v>
      </c>
      <c r="C54" s="84">
        <v>2</v>
      </c>
      <c r="D54" s="84">
        <v>0</v>
      </c>
      <c r="E54" s="88" t="s">
        <v>360</v>
      </c>
      <c r="F54" s="86">
        <f>SUM(F56)</f>
        <v>0</v>
      </c>
      <c r="G54" s="86">
        <f>SUM(G56)</f>
        <v>0</v>
      </c>
      <c r="H54" s="86">
        <f>SUM(H56)</f>
        <v>0</v>
      </c>
    </row>
    <row r="55" spans="1:11" s="89" customFormat="1" ht="10.5" customHeight="1">
      <c r="A55" s="83"/>
      <c r="B55" s="84"/>
      <c r="C55" s="84"/>
      <c r="D55" s="84"/>
      <c r="E55" s="88" t="s">
        <v>47</v>
      </c>
      <c r="F55" s="86"/>
      <c r="G55" s="86"/>
      <c r="H55" s="86"/>
      <c r="I55" s="65"/>
      <c r="J55" s="65"/>
      <c r="K55" s="65"/>
    </row>
    <row r="56" spans="1:8" ht="15.75" customHeight="1">
      <c r="A56" s="83">
        <v>2221</v>
      </c>
      <c r="B56" s="84" t="s">
        <v>165</v>
      </c>
      <c r="C56" s="84">
        <v>2</v>
      </c>
      <c r="D56" s="84">
        <v>1</v>
      </c>
      <c r="E56" s="88" t="s">
        <v>361</v>
      </c>
      <c r="F56" s="86">
        <f>SUM(G56:H56)</f>
        <v>0</v>
      </c>
      <c r="G56" s="86">
        <v>0</v>
      </c>
      <c r="H56" s="86">
        <v>0</v>
      </c>
    </row>
    <row r="57" spans="1:8" ht="17.25" customHeight="1">
      <c r="A57" s="83">
        <v>2230</v>
      </c>
      <c r="B57" s="84" t="s">
        <v>165</v>
      </c>
      <c r="C57" s="84">
        <v>3</v>
      </c>
      <c r="D57" s="84">
        <v>0</v>
      </c>
      <c r="E57" s="88" t="s">
        <v>362</v>
      </c>
      <c r="F57" s="86">
        <f>SUM(F59)</f>
        <v>0</v>
      </c>
      <c r="G57" s="86">
        <f>SUM(G59)</f>
        <v>0</v>
      </c>
      <c r="H57" s="86">
        <f>SUM(H59)</f>
        <v>0</v>
      </c>
    </row>
    <row r="58" spans="1:11" s="89" customFormat="1" ht="14.25" customHeight="1">
      <c r="A58" s="83"/>
      <c r="B58" s="84"/>
      <c r="C58" s="84"/>
      <c r="D58" s="84"/>
      <c r="E58" s="88" t="s">
        <v>47</v>
      </c>
      <c r="F58" s="86"/>
      <c r="G58" s="86"/>
      <c r="H58" s="86"/>
      <c r="I58" s="65"/>
      <c r="J58" s="65"/>
      <c r="K58" s="65"/>
    </row>
    <row r="59" spans="1:8" ht="19.5" customHeight="1">
      <c r="A59" s="83">
        <v>2231</v>
      </c>
      <c r="B59" s="84" t="s">
        <v>165</v>
      </c>
      <c r="C59" s="84">
        <v>3</v>
      </c>
      <c r="D59" s="84">
        <v>1</v>
      </c>
      <c r="E59" s="88" t="s">
        <v>363</v>
      </c>
      <c r="F59" s="86">
        <f>SUM(G59:H59)</f>
        <v>0</v>
      </c>
      <c r="G59" s="86">
        <v>0</v>
      </c>
      <c r="H59" s="86">
        <v>0</v>
      </c>
    </row>
    <row r="60" spans="1:8" ht="31.5" customHeight="1">
      <c r="A60" s="83">
        <v>2240</v>
      </c>
      <c r="B60" s="84" t="s">
        <v>165</v>
      </c>
      <c r="C60" s="84">
        <v>4</v>
      </c>
      <c r="D60" s="84">
        <v>0</v>
      </c>
      <c r="E60" s="88" t="s">
        <v>364</v>
      </c>
      <c r="F60" s="86">
        <f>SUM(F62)</f>
        <v>0</v>
      </c>
      <c r="G60" s="86">
        <f>SUM(G62)</f>
        <v>0</v>
      </c>
      <c r="H60" s="86">
        <f>SUM(H62)</f>
        <v>0</v>
      </c>
    </row>
    <row r="61" spans="1:11" s="89" customFormat="1" ht="15.75" customHeight="1">
      <c r="A61" s="83"/>
      <c r="B61" s="84"/>
      <c r="C61" s="84"/>
      <c r="D61" s="84"/>
      <c r="E61" s="88" t="s">
        <v>47</v>
      </c>
      <c r="F61" s="86"/>
      <c r="G61" s="86"/>
      <c r="H61" s="86"/>
      <c r="I61" s="65"/>
      <c r="J61" s="65"/>
      <c r="K61" s="65"/>
    </row>
    <row r="62" spans="1:8" ht="30" customHeight="1">
      <c r="A62" s="83">
        <v>2241</v>
      </c>
      <c r="B62" s="84" t="s">
        <v>165</v>
      </c>
      <c r="C62" s="84">
        <v>4</v>
      </c>
      <c r="D62" s="84">
        <v>1</v>
      </c>
      <c r="E62" s="88" t="s">
        <v>364</v>
      </c>
      <c r="F62" s="86">
        <f>SUM(G62:H62)</f>
        <v>0</v>
      </c>
      <c r="G62" s="86">
        <v>0</v>
      </c>
      <c r="H62" s="86">
        <v>0</v>
      </c>
    </row>
    <row r="63" spans="1:8" ht="20.25" customHeight="1">
      <c r="A63" s="83">
        <v>2250</v>
      </c>
      <c r="B63" s="84" t="s">
        <v>165</v>
      </c>
      <c r="C63" s="84">
        <v>5</v>
      </c>
      <c r="D63" s="84">
        <v>0</v>
      </c>
      <c r="E63" s="88" t="s">
        <v>365</v>
      </c>
      <c r="F63" s="86">
        <f>SUM(F65)</f>
        <v>0</v>
      </c>
      <c r="G63" s="86">
        <f>SUM(G65)</f>
        <v>0</v>
      </c>
      <c r="H63" s="86">
        <f>SUM(H65)</f>
        <v>0</v>
      </c>
    </row>
    <row r="64" spans="1:11" s="89" customFormat="1" ht="13.5" customHeight="1">
      <c r="A64" s="83"/>
      <c r="B64" s="84"/>
      <c r="C64" s="84"/>
      <c r="D64" s="84"/>
      <c r="E64" s="88" t="s">
        <v>47</v>
      </c>
      <c r="F64" s="86"/>
      <c r="G64" s="86"/>
      <c r="H64" s="86"/>
      <c r="I64" s="65"/>
      <c r="J64" s="65"/>
      <c r="K64" s="65"/>
    </row>
    <row r="65" spans="1:8" ht="18.75" customHeight="1">
      <c r="A65" s="83">
        <v>2251</v>
      </c>
      <c r="B65" s="84" t="s">
        <v>165</v>
      </c>
      <c r="C65" s="84">
        <v>5</v>
      </c>
      <c r="D65" s="84">
        <v>1</v>
      </c>
      <c r="E65" s="88" t="s">
        <v>365</v>
      </c>
      <c r="F65" s="86">
        <f>SUM(G65:H65)</f>
        <v>0</v>
      </c>
      <c r="G65" s="86">
        <v>0</v>
      </c>
      <c r="H65" s="86">
        <v>0</v>
      </c>
    </row>
    <row r="66" spans="1:11" s="87" customFormat="1" ht="34.5" customHeight="1">
      <c r="A66" s="83">
        <v>2300</v>
      </c>
      <c r="B66" s="84" t="s">
        <v>166</v>
      </c>
      <c r="C66" s="84">
        <v>0</v>
      </c>
      <c r="D66" s="84">
        <v>0</v>
      </c>
      <c r="E66" s="88" t="s">
        <v>640</v>
      </c>
      <c r="F66" s="86">
        <f>SUM(F68,F73,F76,F80,F83,F86,F89)</f>
        <v>0</v>
      </c>
      <c r="G66" s="86">
        <f>SUM(G68,G73,G76,G80,G83,G86,G89)</f>
        <v>0</v>
      </c>
      <c r="H66" s="86">
        <f>SUM(H68,H73,H76,H80,H83,H86,H89)</f>
        <v>0</v>
      </c>
      <c r="I66" s="65"/>
      <c r="J66" s="65"/>
      <c r="K66" s="65"/>
    </row>
    <row r="67" spans="1:8" ht="11.25" customHeight="1">
      <c r="A67" s="83"/>
      <c r="B67" s="84"/>
      <c r="C67" s="84"/>
      <c r="D67" s="84"/>
      <c r="E67" s="88" t="s">
        <v>46</v>
      </c>
      <c r="F67" s="86"/>
      <c r="G67" s="86"/>
      <c r="H67" s="86"/>
    </row>
    <row r="68" spans="1:8" ht="19.5" customHeight="1">
      <c r="A68" s="83">
        <v>2310</v>
      </c>
      <c r="B68" s="84" t="s">
        <v>166</v>
      </c>
      <c r="C68" s="84">
        <v>1</v>
      </c>
      <c r="D68" s="84">
        <v>0</v>
      </c>
      <c r="E68" s="88" t="s">
        <v>575</v>
      </c>
      <c r="F68" s="86">
        <f>SUM(F70:F72)</f>
        <v>0</v>
      </c>
      <c r="G68" s="86">
        <f>SUM(G70:G72)</f>
        <v>0</v>
      </c>
      <c r="H68" s="86">
        <f>SUM(H70:H72)</f>
        <v>0</v>
      </c>
    </row>
    <row r="69" spans="1:11" s="89" customFormat="1" ht="12.75" customHeight="1">
      <c r="A69" s="83"/>
      <c r="B69" s="84"/>
      <c r="C69" s="84"/>
      <c r="D69" s="84"/>
      <c r="E69" s="88" t="s">
        <v>47</v>
      </c>
      <c r="F69" s="86"/>
      <c r="G69" s="86"/>
      <c r="H69" s="86"/>
      <c r="I69" s="65"/>
      <c r="J69" s="65"/>
      <c r="K69" s="65"/>
    </row>
    <row r="70" spans="1:8" ht="21.75" customHeight="1">
      <c r="A70" s="83">
        <v>2311</v>
      </c>
      <c r="B70" s="84" t="s">
        <v>166</v>
      </c>
      <c r="C70" s="84">
        <v>1</v>
      </c>
      <c r="D70" s="84">
        <v>1</v>
      </c>
      <c r="E70" s="88" t="s">
        <v>366</v>
      </c>
      <c r="F70" s="86">
        <f>SUM(G70:H70)</f>
        <v>0</v>
      </c>
      <c r="G70" s="86">
        <v>0</v>
      </c>
      <c r="H70" s="86">
        <v>0</v>
      </c>
    </row>
    <row r="71" spans="1:8" ht="15.75">
      <c r="A71" s="83">
        <v>2312</v>
      </c>
      <c r="B71" s="84" t="s">
        <v>166</v>
      </c>
      <c r="C71" s="84">
        <v>1</v>
      </c>
      <c r="D71" s="84">
        <v>2</v>
      </c>
      <c r="E71" s="88" t="s">
        <v>576</v>
      </c>
      <c r="F71" s="86">
        <f>SUM(G71:H71)</f>
        <v>0</v>
      </c>
      <c r="G71" s="86">
        <v>0</v>
      </c>
      <c r="H71" s="86">
        <v>0</v>
      </c>
    </row>
    <row r="72" spans="1:8" ht="15.75">
      <c r="A72" s="83">
        <v>2313</v>
      </c>
      <c r="B72" s="84" t="s">
        <v>166</v>
      </c>
      <c r="C72" s="84">
        <v>1</v>
      </c>
      <c r="D72" s="84">
        <v>3</v>
      </c>
      <c r="E72" s="88" t="s">
        <v>577</v>
      </c>
      <c r="F72" s="86">
        <f>SUM(G72:H72)</f>
        <v>0</v>
      </c>
      <c r="G72" s="86">
        <v>0</v>
      </c>
      <c r="H72" s="86">
        <v>0</v>
      </c>
    </row>
    <row r="73" spans="1:8" ht="19.5" customHeight="1">
      <c r="A73" s="83">
        <v>2320</v>
      </c>
      <c r="B73" s="84" t="s">
        <v>166</v>
      </c>
      <c r="C73" s="84">
        <v>2</v>
      </c>
      <c r="D73" s="84">
        <v>0</v>
      </c>
      <c r="E73" s="88" t="s">
        <v>578</v>
      </c>
      <c r="F73" s="86">
        <f>SUM(F75)</f>
        <v>0</v>
      </c>
      <c r="G73" s="86">
        <f>SUM(G75)</f>
        <v>0</v>
      </c>
      <c r="H73" s="86">
        <f>SUM(H75)</f>
        <v>0</v>
      </c>
    </row>
    <row r="74" spans="1:11" s="89" customFormat="1" ht="14.25" customHeight="1">
      <c r="A74" s="83"/>
      <c r="B74" s="84"/>
      <c r="C74" s="84"/>
      <c r="D74" s="84"/>
      <c r="E74" s="88" t="s">
        <v>47</v>
      </c>
      <c r="F74" s="86"/>
      <c r="G74" s="86"/>
      <c r="H74" s="86"/>
      <c r="I74" s="65"/>
      <c r="J74" s="65"/>
      <c r="K74" s="65"/>
    </row>
    <row r="75" spans="1:8" ht="15.75" customHeight="1">
      <c r="A75" s="83">
        <v>2321</v>
      </c>
      <c r="B75" s="84" t="s">
        <v>166</v>
      </c>
      <c r="C75" s="84">
        <v>2</v>
      </c>
      <c r="D75" s="84">
        <v>1</v>
      </c>
      <c r="E75" s="88" t="s">
        <v>579</v>
      </c>
      <c r="F75" s="86">
        <f>SUM(G75:H75)</f>
        <v>0</v>
      </c>
      <c r="G75" s="86">
        <v>0</v>
      </c>
      <c r="H75" s="86">
        <v>0</v>
      </c>
    </row>
    <row r="76" spans="1:8" ht="26.25" customHeight="1">
      <c r="A76" s="83">
        <v>2330</v>
      </c>
      <c r="B76" s="84" t="s">
        <v>166</v>
      </c>
      <c r="C76" s="84">
        <v>3</v>
      </c>
      <c r="D76" s="84">
        <v>0</v>
      </c>
      <c r="E76" s="88" t="s">
        <v>580</v>
      </c>
      <c r="F76" s="86">
        <f>SUM(F78:F79)</f>
        <v>0</v>
      </c>
      <c r="G76" s="86">
        <f>SUM(G78:G79)</f>
        <v>0</v>
      </c>
      <c r="H76" s="86">
        <f>SUM(H78:H79)</f>
        <v>0</v>
      </c>
    </row>
    <row r="77" spans="1:11" s="89" customFormat="1" ht="16.5" customHeight="1">
      <c r="A77" s="83"/>
      <c r="B77" s="84"/>
      <c r="C77" s="84"/>
      <c r="D77" s="84"/>
      <c r="E77" s="88" t="s">
        <v>47</v>
      </c>
      <c r="F77" s="86"/>
      <c r="G77" s="86"/>
      <c r="H77" s="86"/>
      <c r="I77" s="65"/>
      <c r="J77" s="65"/>
      <c r="K77" s="65"/>
    </row>
    <row r="78" spans="1:8" ht="20.25" customHeight="1">
      <c r="A78" s="83">
        <v>2331</v>
      </c>
      <c r="B78" s="84" t="s">
        <v>166</v>
      </c>
      <c r="C78" s="84">
        <v>3</v>
      </c>
      <c r="D78" s="84">
        <v>1</v>
      </c>
      <c r="E78" s="88" t="s">
        <v>367</v>
      </c>
      <c r="F78" s="86">
        <f>SUM(G78:H78)</f>
        <v>0</v>
      </c>
      <c r="G78" s="86">
        <v>0</v>
      </c>
      <c r="H78" s="86">
        <v>0</v>
      </c>
    </row>
    <row r="79" spans="1:8" ht="15.75">
      <c r="A79" s="83">
        <v>2332</v>
      </c>
      <c r="B79" s="84" t="s">
        <v>166</v>
      </c>
      <c r="C79" s="84">
        <v>3</v>
      </c>
      <c r="D79" s="84">
        <v>2</v>
      </c>
      <c r="E79" s="88" t="s">
        <v>581</v>
      </c>
      <c r="F79" s="86">
        <f>SUM(G79:H79)</f>
        <v>0</v>
      </c>
      <c r="G79" s="86">
        <v>0</v>
      </c>
      <c r="H79" s="86">
        <v>0</v>
      </c>
    </row>
    <row r="80" spans="1:8" ht="15.75">
      <c r="A80" s="83">
        <v>2340</v>
      </c>
      <c r="B80" s="84" t="s">
        <v>166</v>
      </c>
      <c r="C80" s="84">
        <v>4</v>
      </c>
      <c r="D80" s="84">
        <v>0</v>
      </c>
      <c r="E80" s="88" t="s">
        <v>582</v>
      </c>
      <c r="F80" s="86">
        <f>SUM(F82)</f>
        <v>0</v>
      </c>
      <c r="G80" s="86">
        <f>SUM(G82)</f>
        <v>0</v>
      </c>
      <c r="H80" s="86">
        <f>SUM(H82)</f>
        <v>0</v>
      </c>
    </row>
    <row r="81" spans="1:11" s="89" customFormat="1" ht="14.25" customHeight="1">
      <c r="A81" s="83"/>
      <c r="B81" s="84"/>
      <c r="C81" s="84"/>
      <c r="D81" s="84"/>
      <c r="E81" s="88" t="s">
        <v>47</v>
      </c>
      <c r="F81" s="86"/>
      <c r="G81" s="86"/>
      <c r="H81" s="86"/>
      <c r="I81" s="65"/>
      <c r="J81" s="65"/>
      <c r="K81" s="65"/>
    </row>
    <row r="82" spans="1:8" ht="15.75">
      <c r="A82" s="83">
        <v>2341</v>
      </c>
      <c r="B82" s="84" t="s">
        <v>166</v>
      </c>
      <c r="C82" s="84">
        <v>4</v>
      </c>
      <c r="D82" s="84">
        <v>1</v>
      </c>
      <c r="E82" s="88" t="s">
        <v>582</v>
      </c>
      <c r="F82" s="86">
        <f>SUM(G82:H82)</f>
        <v>0</v>
      </c>
      <c r="G82" s="86">
        <v>0</v>
      </c>
      <c r="H82" s="86">
        <v>0</v>
      </c>
    </row>
    <row r="83" spans="1:8" ht="14.25" customHeight="1">
      <c r="A83" s="83">
        <v>2350</v>
      </c>
      <c r="B83" s="84" t="s">
        <v>166</v>
      </c>
      <c r="C83" s="84">
        <v>5</v>
      </c>
      <c r="D83" s="84">
        <v>0</v>
      </c>
      <c r="E83" s="88" t="s">
        <v>368</v>
      </c>
      <c r="F83" s="86">
        <f>SUM(F85)</f>
        <v>0</v>
      </c>
      <c r="G83" s="86">
        <f>SUM(G85)</f>
        <v>0</v>
      </c>
      <c r="H83" s="86">
        <f>SUM(H85)</f>
        <v>0</v>
      </c>
    </row>
    <row r="84" spans="1:11" s="89" customFormat="1" ht="14.25" customHeight="1">
      <c r="A84" s="83"/>
      <c r="B84" s="84"/>
      <c r="C84" s="84"/>
      <c r="D84" s="84"/>
      <c r="E84" s="88" t="s">
        <v>47</v>
      </c>
      <c r="F84" s="86"/>
      <c r="G84" s="86"/>
      <c r="H84" s="86"/>
      <c r="I84" s="65"/>
      <c r="J84" s="65"/>
      <c r="K84" s="65"/>
    </row>
    <row r="85" spans="1:8" ht="18" customHeight="1">
      <c r="A85" s="83">
        <v>2351</v>
      </c>
      <c r="B85" s="84" t="s">
        <v>166</v>
      </c>
      <c r="C85" s="84">
        <v>5</v>
      </c>
      <c r="D85" s="84">
        <v>1</v>
      </c>
      <c r="E85" s="88" t="s">
        <v>369</v>
      </c>
      <c r="F85" s="86">
        <f>SUM(G85:H85)</f>
        <v>0</v>
      </c>
      <c r="G85" s="86">
        <v>0</v>
      </c>
      <c r="H85" s="86">
        <v>0</v>
      </c>
    </row>
    <row r="86" spans="1:8" ht="30" customHeight="1">
      <c r="A86" s="83">
        <v>2360</v>
      </c>
      <c r="B86" s="84" t="s">
        <v>166</v>
      </c>
      <c r="C86" s="84">
        <v>6</v>
      </c>
      <c r="D86" s="84">
        <v>0</v>
      </c>
      <c r="E86" s="88" t="s">
        <v>83</v>
      </c>
      <c r="F86" s="86">
        <f>SUM(F88)</f>
        <v>0</v>
      </c>
      <c r="G86" s="86">
        <f>SUM(G88)</f>
        <v>0</v>
      </c>
      <c r="H86" s="86">
        <f>SUM(H88)</f>
        <v>0</v>
      </c>
    </row>
    <row r="87" spans="1:11" s="89" customFormat="1" ht="13.5" customHeight="1">
      <c r="A87" s="83"/>
      <c r="B87" s="84"/>
      <c r="C87" s="84"/>
      <c r="D87" s="84"/>
      <c r="E87" s="88" t="s">
        <v>47</v>
      </c>
      <c r="F87" s="86"/>
      <c r="G87" s="86"/>
      <c r="H87" s="86"/>
      <c r="I87" s="65"/>
      <c r="J87" s="65"/>
      <c r="K87" s="65"/>
    </row>
    <row r="88" spans="1:8" ht="28.5" customHeight="1">
      <c r="A88" s="83">
        <v>2361</v>
      </c>
      <c r="B88" s="84" t="s">
        <v>166</v>
      </c>
      <c r="C88" s="84">
        <v>6</v>
      </c>
      <c r="D88" s="84">
        <v>1</v>
      </c>
      <c r="E88" s="88" t="s">
        <v>83</v>
      </c>
      <c r="F88" s="86">
        <f>SUM(G88:H88)</f>
        <v>0</v>
      </c>
      <c r="G88" s="86">
        <v>0</v>
      </c>
      <c r="H88" s="86">
        <v>0</v>
      </c>
    </row>
    <row r="89" spans="1:8" ht="22.5" customHeight="1">
      <c r="A89" s="83">
        <v>2370</v>
      </c>
      <c r="B89" s="84" t="s">
        <v>166</v>
      </c>
      <c r="C89" s="84">
        <v>7</v>
      </c>
      <c r="D89" s="84">
        <v>0</v>
      </c>
      <c r="E89" s="88" t="s">
        <v>84</v>
      </c>
      <c r="F89" s="86">
        <f>SUM(F91)</f>
        <v>0</v>
      </c>
      <c r="G89" s="86">
        <f>SUM(G91)</f>
        <v>0</v>
      </c>
      <c r="H89" s="86">
        <f>SUM(H91)</f>
        <v>0</v>
      </c>
    </row>
    <row r="90" spans="1:11" s="89" customFormat="1" ht="12.75" customHeight="1">
      <c r="A90" s="83"/>
      <c r="B90" s="84"/>
      <c r="C90" s="84"/>
      <c r="D90" s="84"/>
      <c r="E90" s="88" t="s">
        <v>47</v>
      </c>
      <c r="F90" s="86"/>
      <c r="G90" s="86"/>
      <c r="H90" s="86"/>
      <c r="I90" s="65"/>
      <c r="J90" s="65"/>
      <c r="K90" s="65"/>
    </row>
    <row r="91" spans="1:8" ht="27" customHeight="1">
      <c r="A91" s="83">
        <v>2371</v>
      </c>
      <c r="B91" s="84" t="s">
        <v>166</v>
      </c>
      <c r="C91" s="84">
        <v>7</v>
      </c>
      <c r="D91" s="84">
        <v>1</v>
      </c>
      <c r="E91" s="88" t="s">
        <v>85</v>
      </c>
      <c r="F91" s="86">
        <f>SUM(G91:H91)</f>
        <v>0</v>
      </c>
      <c r="G91" s="86">
        <v>0</v>
      </c>
      <c r="H91" s="86">
        <v>0</v>
      </c>
    </row>
    <row r="92" spans="1:11" s="87" customFormat="1" ht="45" customHeight="1">
      <c r="A92" s="83">
        <v>2400</v>
      </c>
      <c r="B92" s="84" t="s">
        <v>168</v>
      </c>
      <c r="C92" s="84">
        <v>0</v>
      </c>
      <c r="D92" s="84">
        <v>0</v>
      </c>
      <c r="E92" s="88" t="s">
        <v>641</v>
      </c>
      <c r="F92" s="86">
        <f>SUM(F94,F98,F104,F112,F117,F124,F127,F133,F142)</f>
        <v>600</v>
      </c>
      <c r="G92" s="86">
        <f>SUM(G94,G98,G104,G112,G117,G124,G127,G133,G142)</f>
        <v>600</v>
      </c>
      <c r="H92" s="86">
        <f>SUM(H94,H98,H104,H112,H117,H124,H127,H133,H142)</f>
        <v>0</v>
      </c>
      <c r="I92" s="65"/>
      <c r="J92" s="65"/>
      <c r="K92" s="65"/>
    </row>
    <row r="93" spans="1:8" ht="11.25" customHeight="1">
      <c r="A93" s="83"/>
      <c r="B93" s="84"/>
      <c r="C93" s="84"/>
      <c r="D93" s="84"/>
      <c r="E93" s="88" t="s">
        <v>46</v>
      </c>
      <c r="F93" s="86"/>
      <c r="G93" s="86"/>
      <c r="H93" s="86"/>
    </row>
    <row r="94" spans="1:8" ht="26.25" customHeight="1">
      <c r="A94" s="83">
        <v>2410</v>
      </c>
      <c r="B94" s="84" t="s">
        <v>168</v>
      </c>
      <c r="C94" s="84">
        <v>1</v>
      </c>
      <c r="D94" s="84">
        <v>0</v>
      </c>
      <c r="E94" s="88" t="s">
        <v>370</v>
      </c>
      <c r="F94" s="86">
        <f>SUM(F96:F97)</f>
        <v>0</v>
      </c>
      <c r="G94" s="86">
        <f>SUM(G96:G97)</f>
        <v>0</v>
      </c>
      <c r="H94" s="86">
        <f>SUM(H96:H97)</f>
        <v>0</v>
      </c>
    </row>
    <row r="95" spans="1:11" s="89" customFormat="1" ht="13.5" customHeight="1">
      <c r="A95" s="83"/>
      <c r="B95" s="84"/>
      <c r="C95" s="84"/>
      <c r="D95" s="84"/>
      <c r="E95" s="88" t="s">
        <v>47</v>
      </c>
      <c r="F95" s="86"/>
      <c r="G95" s="86"/>
      <c r="H95" s="86"/>
      <c r="I95" s="65"/>
      <c r="J95" s="65"/>
      <c r="K95" s="65"/>
    </row>
    <row r="96" spans="1:8" ht="29.25" customHeight="1">
      <c r="A96" s="83">
        <v>2411</v>
      </c>
      <c r="B96" s="84" t="s">
        <v>168</v>
      </c>
      <c r="C96" s="84">
        <v>1</v>
      </c>
      <c r="D96" s="84">
        <v>1</v>
      </c>
      <c r="E96" s="88" t="s">
        <v>371</v>
      </c>
      <c r="F96" s="86">
        <f>SUM(G96:H96)</f>
        <v>0</v>
      </c>
      <c r="G96" s="86">
        <v>0</v>
      </c>
      <c r="H96" s="86">
        <v>0</v>
      </c>
    </row>
    <row r="97" spans="1:8" ht="27" customHeight="1">
      <c r="A97" s="83">
        <v>2412</v>
      </c>
      <c r="B97" s="84" t="s">
        <v>168</v>
      </c>
      <c r="C97" s="84">
        <v>1</v>
      </c>
      <c r="D97" s="84">
        <v>2</v>
      </c>
      <c r="E97" s="88" t="s">
        <v>372</v>
      </c>
      <c r="F97" s="86">
        <f>SUM(G97:H97)</f>
        <v>0</v>
      </c>
      <c r="G97" s="86">
        <v>0</v>
      </c>
      <c r="H97" s="86">
        <v>0</v>
      </c>
    </row>
    <row r="98" spans="1:8" ht="24.75" customHeight="1">
      <c r="A98" s="83">
        <v>2420</v>
      </c>
      <c r="B98" s="84" t="s">
        <v>168</v>
      </c>
      <c r="C98" s="84">
        <v>2</v>
      </c>
      <c r="D98" s="84">
        <v>0</v>
      </c>
      <c r="E98" s="88" t="s">
        <v>374</v>
      </c>
      <c r="F98" s="86">
        <f>SUM(F100:F103)</f>
        <v>0</v>
      </c>
      <c r="G98" s="86">
        <f>SUM(G100:G103)</f>
        <v>0</v>
      </c>
      <c r="H98" s="86">
        <f>SUM(H100:H103)</f>
        <v>0</v>
      </c>
    </row>
    <row r="99" spans="1:11" s="89" customFormat="1" ht="13.5" customHeight="1">
      <c r="A99" s="83"/>
      <c r="B99" s="84"/>
      <c r="C99" s="84"/>
      <c r="D99" s="84"/>
      <c r="E99" s="88" t="s">
        <v>47</v>
      </c>
      <c r="F99" s="86"/>
      <c r="G99" s="86"/>
      <c r="H99" s="86"/>
      <c r="I99" s="65"/>
      <c r="J99" s="65"/>
      <c r="K99" s="65"/>
    </row>
    <row r="100" spans="1:8" ht="16.5" customHeight="1">
      <c r="A100" s="83">
        <v>2421</v>
      </c>
      <c r="B100" s="84" t="s">
        <v>168</v>
      </c>
      <c r="C100" s="84">
        <v>2</v>
      </c>
      <c r="D100" s="84">
        <v>1</v>
      </c>
      <c r="E100" s="88" t="s">
        <v>375</v>
      </c>
      <c r="F100" s="86">
        <f>SUM(G100:H100)</f>
        <v>0</v>
      </c>
      <c r="G100" s="86">
        <v>0</v>
      </c>
      <c r="H100" s="86">
        <v>0</v>
      </c>
    </row>
    <row r="101" spans="1:8" ht="17.25" customHeight="1">
      <c r="A101" s="83">
        <v>2422</v>
      </c>
      <c r="B101" s="84" t="s">
        <v>168</v>
      </c>
      <c r="C101" s="84">
        <v>2</v>
      </c>
      <c r="D101" s="84">
        <v>2</v>
      </c>
      <c r="E101" s="88" t="s">
        <v>376</v>
      </c>
      <c r="F101" s="86">
        <f>SUM(G101:H101)</f>
        <v>0</v>
      </c>
      <c r="G101" s="86">
        <v>0</v>
      </c>
      <c r="H101" s="86">
        <v>0</v>
      </c>
    </row>
    <row r="102" spans="1:8" ht="21" customHeight="1">
      <c r="A102" s="83">
        <v>2423</v>
      </c>
      <c r="B102" s="84" t="s">
        <v>168</v>
      </c>
      <c r="C102" s="84">
        <v>2</v>
      </c>
      <c r="D102" s="84">
        <v>3</v>
      </c>
      <c r="E102" s="88" t="s">
        <v>377</v>
      </c>
      <c r="F102" s="86">
        <f>SUM(G102:H102)</f>
        <v>0</v>
      </c>
      <c r="G102" s="86">
        <v>0</v>
      </c>
      <c r="H102" s="86">
        <v>0</v>
      </c>
    </row>
    <row r="103" spans="1:8" ht="15.75">
      <c r="A103" s="83">
        <v>2424</v>
      </c>
      <c r="B103" s="84" t="s">
        <v>168</v>
      </c>
      <c r="C103" s="84">
        <v>2</v>
      </c>
      <c r="D103" s="84">
        <v>4</v>
      </c>
      <c r="E103" s="88" t="s">
        <v>169</v>
      </c>
      <c r="F103" s="86">
        <f>SUM(G103:H103)</f>
        <v>0</v>
      </c>
      <c r="G103" s="86">
        <v>0</v>
      </c>
      <c r="H103" s="86">
        <v>0</v>
      </c>
    </row>
    <row r="104" spans="1:8" ht="14.25" customHeight="1">
      <c r="A104" s="83">
        <v>2430</v>
      </c>
      <c r="B104" s="84" t="s">
        <v>168</v>
      </c>
      <c r="C104" s="84">
        <v>3</v>
      </c>
      <c r="D104" s="84">
        <v>0</v>
      </c>
      <c r="E104" s="88" t="s">
        <v>378</v>
      </c>
      <c r="F104" s="86">
        <f>SUM(F106:F111)</f>
        <v>0</v>
      </c>
      <c r="G104" s="86">
        <f>SUM(G106:G111)</f>
        <v>0</v>
      </c>
      <c r="H104" s="86">
        <f>SUM(H106:H111)</f>
        <v>0</v>
      </c>
    </row>
    <row r="105" spans="1:11" s="89" customFormat="1" ht="13.5" customHeight="1">
      <c r="A105" s="83"/>
      <c r="B105" s="84"/>
      <c r="C105" s="84"/>
      <c r="D105" s="84"/>
      <c r="E105" s="88" t="s">
        <v>47</v>
      </c>
      <c r="F105" s="86"/>
      <c r="G105" s="86"/>
      <c r="H105" s="86"/>
      <c r="I105" s="65"/>
      <c r="J105" s="65"/>
      <c r="K105" s="65"/>
    </row>
    <row r="106" spans="1:8" ht="15.75" customHeight="1">
      <c r="A106" s="83">
        <v>2431</v>
      </c>
      <c r="B106" s="84" t="s">
        <v>168</v>
      </c>
      <c r="C106" s="84">
        <v>3</v>
      </c>
      <c r="D106" s="84">
        <v>1</v>
      </c>
      <c r="E106" s="88" t="s">
        <v>379</v>
      </c>
      <c r="F106" s="86">
        <f aca="true" t="shared" si="0" ref="F106:F111">SUM(G106:H106)</f>
        <v>0</v>
      </c>
      <c r="G106" s="86">
        <v>0</v>
      </c>
      <c r="H106" s="86">
        <v>0</v>
      </c>
    </row>
    <row r="107" spans="1:8" ht="15" customHeight="1">
      <c r="A107" s="83">
        <v>2432</v>
      </c>
      <c r="B107" s="84" t="s">
        <v>168</v>
      </c>
      <c r="C107" s="84">
        <v>3</v>
      </c>
      <c r="D107" s="84">
        <v>2</v>
      </c>
      <c r="E107" s="88" t="s">
        <v>380</v>
      </c>
      <c r="F107" s="86">
        <f t="shared" si="0"/>
        <v>0</v>
      </c>
      <c r="G107" s="86">
        <v>0</v>
      </c>
      <c r="H107" s="86">
        <v>0</v>
      </c>
    </row>
    <row r="108" spans="1:8" ht="15" customHeight="1">
      <c r="A108" s="83">
        <v>2433</v>
      </c>
      <c r="B108" s="84" t="s">
        <v>168</v>
      </c>
      <c r="C108" s="84">
        <v>3</v>
      </c>
      <c r="D108" s="84">
        <v>3</v>
      </c>
      <c r="E108" s="88" t="s">
        <v>381</v>
      </c>
      <c r="F108" s="86">
        <f t="shared" si="0"/>
        <v>0</v>
      </c>
      <c r="G108" s="86">
        <v>0</v>
      </c>
      <c r="H108" s="86">
        <v>0</v>
      </c>
    </row>
    <row r="109" spans="1:8" ht="21" customHeight="1">
      <c r="A109" s="83">
        <v>2434</v>
      </c>
      <c r="B109" s="84" t="s">
        <v>168</v>
      </c>
      <c r="C109" s="84">
        <v>3</v>
      </c>
      <c r="D109" s="84">
        <v>4</v>
      </c>
      <c r="E109" s="88" t="s">
        <v>382</v>
      </c>
      <c r="F109" s="86">
        <f t="shared" si="0"/>
        <v>0</v>
      </c>
      <c r="G109" s="86">
        <v>0</v>
      </c>
      <c r="H109" s="86">
        <v>0</v>
      </c>
    </row>
    <row r="110" spans="1:8" ht="15" customHeight="1">
      <c r="A110" s="83">
        <v>2435</v>
      </c>
      <c r="B110" s="84" t="s">
        <v>168</v>
      </c>
      <c r="C110" s="84">
        <v>3</v>
      </c>
      <c r="D110" s="84">
        <v>5</v>
      </c>
      <c r="E110" s="88" t="s">
        <v>383</v>
      </c>
      <c r="F110" s="86">
        <f t="shared" si="0"/>
        <v>0</v>
      </c>
      <c r="G110" s="86">
        <v>0</v>
      </c>
      <c r="H110" s="86">
        <v>0</v>
      </c>
    </row>
    <row r="111" spans="1:8" ht="14.25" customHeight="1">
      <c r="A111" s="83">
        <v>2436</v>
      </c>
      <c r="B111" s="84" t="s">
        <v>168</v>
      </c>
      <c r="C111" s="84">
        <v>3</v>
      </c>
      <c r="D111" s="84">
        <v>6</v>
      </c>
      <c r="E111" s="88" t="s">
        <v>384</v>
      </c>
      <c r="F111" s="86">
        <f t="shared" si="0"/>
        <v>0</v>
      </c>
      <c r="G111" s="86">
        <v>0</v>
      </c>
      <c r="H111" s="86">
        <v>0</v>
      </c>
    </row>
    <row r="112" spans="1:8" ht="27" customHeight="1">
      <c r="A112" s="83">
        <v>2440</v>
      </c>
      <c r="B112" s="84" t="s">
        <v>168</v>
      </c>
      <c r="C112" s="84">
        <v>4</v>
      </c>
      <c r="D112" s="84">
        <v>0</v>
      </c>
      <c r="E112" s="88" t="s">
        <v>385</v>
      </c>
      <c r="F112" s="86">
        <f>SUM(F114:F116)</f>
        <v>0</v>
      </c>
      <c r="G112" s="86">
        <f>SUM(G114:G116)</f>
        <v>0</v>
      </c>
      <c r="H112" s="86">
        <f>SUM(H114:H116)</f>
        <v>0</v>
      </c>
    </row>
    <row r="113" spans="1:11" s="89" customFormat="1" ht="14.25" customHeight="1">
      <c r="A113" s="83"/>
      <c r="B113" s="84"/>
      <c r="C113" s="84"/>
      <c r="D113" s="84"/>
      <c r="E113" s="88" t="s">
        <v>47</v>
      </c>
      <c r="F113" s="86"/>
      <c r="G113" s="86"/>
      <c r="H113" s="86"/>
      <c r="I113" s="65"/>
      <c r="J113" s="65"/>
      <c r="K113" s="65"/>
    </row>
    <row r="114" spans="1:8" ht="27.75" customHeight="1">
      <c r="A114" s="83">
        <v>2441</v>
      </c>
      <c r="B114" s="84" t="s">
        <v>168</v>
      </c>
      <c r="C114" s="84">
        <v>4</v>
      </c>
      <c r="D114" s="84">
        <v>1</v>
      </c>
      <c r="E114" s="88" t="s">
        <v>386</v>
      </c>
      <c r="F114" s="86">
        <f>SUM(G114:H114)</f>
        <v>0</v>
      </c>
      <c r="G114" s="86">
        <v>0</v>
      </c>
      <c r="H114" s="86">
        <v>0</v>
      </c>
    </row>
    <row r="115" spans="1:8" ht="20.25" customHeight="1">
      <c r="A115" s="83">
        <v>2442</v>
      </c>
      <c r="B115" s="84" t="s">
        <v>168</v>
      </c>
      <c r="C115" s="84">
        <v>4</v>
      </c>
      <c r="D115" s="84">
        <v>2</v>
      </c>
      <c r="E115" s="88" t="s">
        <v>387</v>
      </c>
      <c r="F115" s="86">
        <f>SUM(G115:H115)</f>
        <v>0</v>
      </c>
      <c r="G115" s="86">
        <v>0</v>
      </c>
      <c r="H115" s="86">
        <v>0</v>
      </c>
    </row>
    <row r="116" spans="1:8" ht="15" customHeight="1">
      <c r="A116" s="83">
        <v>2443</v>
      </c>
      <c r="B116" s="84" t="s">
        <v>168</v>
      </c>
      <c r="C116" s="84">
        <v>4</v>
      </c>
      <c r="D116" s="84">
        <v>3</v>
      </c>
      <c r="E116" s="88" t="s">
        <v>388</v>
      </c>
      <c r="F116" s="86">
        <f>SUM(G116:H116)</f>
        <v>0</v>
      </c>
      <c r="G116" s="86">
        <v>0</v>
      </c>
      <c r="H116" s="86">
        <v>0</v>
      </c>
    </row>
    <row r="117" spans="1:8" ht="16.5" customHeight="1">
      <c r="A117" s="83">
        <v>2450</v>
      </c>
      <c r="B117" s="84" t="s">
        <v>168</v>
      </c>
      <c r="C117" s="84">
        <v>5</v>
      </c>
      <c r="D117" s="84">
        <v>0</v>
      </c>
      <c r="E117" s="88" t="s">
        <v>389</v>
      </c>
      <c r="F117" s="86">
        <f>SUM(F119:F123)</f>
        <v>600</v>
      </c>
      <c r="G117" s="86">
        <v>600</v>
      </c>
      <c r="H117" s="86">
        <f>SUM(H119:H123)</f>
        <v>0</v>
      </c>
    </row>
    <row r="118" spans="1:11" s="89" customFormat="1" ht="15" customHeight="1">
      <c r="A118" s="83"/>
      <c r="B118" s="84"/>
      <c r="C118" s="84"/>
      <c r="D118" s="84"/>
      <c r="E118" s="88" t="s">
        <v>47</v>
      </c>
      <c r="F118" s="86"/>
      <c r="G118" s="86"/>
      <c r="H118" s="86"/>
      <c r="I118" s="65"/>
      <c r="J118" s="65"/>
      <c r="K118" s="65"/>
    </row>
    <row r="119" spans="1:8" ht="14.25" customHeight="1">
      <c r="A119" s="83">
        <v>2451</v>
      </c>
      <c r="B119" s="84" t="s">
        <v>168</v>
      </c>
      <c r="C119" s="84">
        <v>5</v>
      </c>
      <c r="D119" s="84">
        <v>1</v>
      </c>
      <c r="E119" s="88" t="s">
        <v>390</v>
      </c>
      <c r="F119" s="86">
        <f>SUM(G119:H119)</f>
        <v>600</v>
      </c>
      <c r="G119" s="86">
        <v>600</v>
      </c>
      <c r="H119" s="86">
        <v>0</v>
      </c>
    </row>
    <row r="120" spans="1:8" ht="18" customHeight="1">
      <c r="A120" s="83">
        <v>2452</v>
      </c>
      <c r="B120" s="84" t="s">
        <v>168</v>
      </c>
      <c r="C120" s="84">
        <v>5</v>
      </c>
      <c r="D120" s="84">
        <v>2</v>
      </c>
      <c r="E120" s="88" t="s">
        <v>391</v>
      </c>
      <c r="F120" s="86">
        <f>SUM(G120:H120)</f>
        <v>0</v>
      </c>
      <c r="G120" s="86">
        <v>0</v>
      </c>
      <c r="H120" s="86">
        <v>0</v>
      </c>
    </row>
    <row r="121" spans="1:8" ht="15" customHeight="1">
      <c r="A121" s="83">
        <v>2453</v>
      </c>
      <c r="B121" s="84" t="s">
        <v>168</v>
      </c>
      <c r="C121" s="84">
        <v>5</v>
      </c>
      <c r="D121" s="84">
        <v>3</v>
      </c>
      <c r="E121" s="88" t="s">
        <v>392</v>
      </c>
      <c r="F121" s="86">
        <f>SUM(G121:H121)</f>
        <v>0</v>
      </c>
      <c r="G121" s="86">
        <v>0</v>
      </c>
      <c r="H121" s="86">
        <v>0</v>
      </c>
    </row>
    <row r="122" spans="1:8" ht="15" customHeight="1">
      <c r="A122" s="83">
        <v>2454</v>
      </c>
      <c r="B122" s="84" t="s">
        <v>168</v>
      </c>
      <c r="C122" s="84">
        <v>5</v>
      </c>
      <c r="D122" s="84">
        <v>4</v>
      </c>
      <c r="E122" s="88" t="s">
        <v>393</v>
      </c>
      <c r="F122" s="86">
        <f>SUM(G122:H122)</f>
        <v>0</v>
      </c>
      <c r="G122" s="86">
        <v>0</v>
      </c>
      <c r="H122" s="86">
        <v>0</v>
      </c>
    </row>
    <row r="123" spans="1:8" ht="19.5" customHeight="1">
      <c r="A123" s="83">
        <v>2455</v>
      </c>
      <c r="B123" s="84" t="s">
        <v>168</v>
      </c>
      <c r="C123" s="84">
        <v>5</v>
      </c>
      <c r="D123" s="84">
        <v>5</v>
      </c>
      <c r="E123" s="88" t="s">
        <v>394</v>
      </c>
      <c r="F123" s="86">
        <f>SUM(G123:H123)</f>
        <v>0</v>
      </c>
      <c r="G123" s="86">
        <v>0</v>
      </c>
      <c r="H123" s="86">
        <v>0</v>
      </c>
    </row>
    <row r="124" spans="1:8" ht="18" customHeight="1">
      <c r="A124" s="83">
        <v>2460</v>
      </c>
      <c r="B124" s="84" t="s">
        <v>168</v>
      </c>
      <c r="C124" s="84">
        <v>6</v>
      </c>
      <c r="D124" s="84">
        <v>0</v>
      </c>
      <c r="E124" s="88" t="s">
        <v>395</v>
      </c>
      <c r="F124" s="86">
        <f>SUM(F126)</f>
        <v>0</v>
      </c>
      <c r="G124" s="86">
        <f>SUM(G126)</f>
        <v>0</v>
      </c>
      <c r="H124" s="86">
        <f>SUM(H126)</f>
        <v>0</v>
      </c>
    </row>
    <row r="125" spans="1:11" s="89" customFormat="1" ht="15" customHeight="1">
      <c r="A125" s="83"/>
      <c r="B125" s="84"/>
      <c r="C125" s="84"/>
      <c r="D125" s="84"/>
      <c r="E125" s="88" t="s">
        <v>47</v>
      </c>
      <c r="F125" s="86"/>
      <c r="G125" s="86"/>
      <c r="H125" s="86"/>
      <c r="I125" s="65"/>
      <c r="J125" s="65"/>
      <c r="K125" s="65"/>
    </row>
    <row r="126" spans="1:8" ht="18.75" customHeight="1">
      <c r="A126" s="83">
        <v>2461</v>
      </c>
      <c r="B126" s="84" t="s">
        <v>168</v>
      </c>
      <c r="C126" s="84">
        <v>6</v>
      </c>
      <c r="D126" s="84">
        <v>1</v>
      </c>
      <c r="E126" s="88" t="s">
        <v>401</v>
      </c>
      <c r="F126" s="86">
        <f>SUM(G126:H126)</f>
        <v>0</v>
      </c>
      <c r="G126" s="86">
        <v>0</v>
      </c>
      <c r="H126" s="86">
        <v>0</v>
      </c>
    </row>
    <row r="127" spans="1:8" ht="14.25" customHeight="1">
      <c r="A127" s="83">
        <v>2470</v>
      </c>
      <c r="B127" s="84" t="s">
        <v>168</v>
      </c>
      <c r="C127" s="84">
        <v>7</v>
      </c>
      <c r="D127" s="84">
        <v>0</v>
      </c>
      <c r="E127" s="88" t="s">
        <v>402</v>
      </c>
      <c r="F127" s="86">
        <f>SUM(F129:F132)</f>
        <v>0</v>
      </c>
      <c r="G127" s="86">
        <f>SUM(G129:G132)</f>
        <v>0</v>
      </c>
      <c r="H127" s="86">
        <f>SUM(H129:H132)</f>
        <v>0</v>
      </c>
    </row>
    <row r="128" spans="1:11" s="89" customFormat="1" ht="14.25" customHeight="1">
      <c r="A128" s="83"/>
      <c r="B128" s="84"/>
      <c r="C128" s="84"/>
      <c r="D128" s="84"/>
      <c r="E128" s="88" t="s">
        <v>47</v>
      </c>
      <c r="F128" s="86"/>
      <c r="G128" s="86"/>
      <c r="H128" s="86"/>
      <c r="I128" s="65"/>
      <c r="J128" s="65"/>
      <c r="K128" s="65"/>
    </row>
    <row r="129" spans="1:8" ht="25.5" customHeight="1">
      <c r="A129" s="83">
        <v>2471</v>
      </c>
      <c r="B129" s="84" t="s">
        <v>168</v>
      </c>
      <c r="C129" s="84">
        <v>7</v>
      </c>
      <c r="D129" s="84">
        <v>1</v>
      </c>
      <c r="E129" s="88" t="s">
        <v>403</v>
      </c>
      <c r="F129" s="86">
        <f>SUM(G129:H129)</f>
        <v>0</v>
      </c>
      <c r="G129" s="86">
        <v>0</v>
      </c>
      <c r="H129" s="86">
        <v>0</v>
      </c>
    </row>
    <row r="130" spans="1:8" ht="15" customHeight="1">
      <c r="A130" s="83">
        <v>2472</v>
      </c>
      <c r="B130" s="84" t="s">
        <v>168</v>
      </c>
      <c r="C130" s="84">
        <v>7</v>
      </c>
      <c r="D130" s="84">
        <v>2</v>
      </c>
      <c r="E130" s="88" t="s">
        <v>404</v>
      </c>
      <c r="F130" s="86">
        <f>SUM(G130:H130)</f>
        <v>0</v>
      </c>
      <c r="G130" s="86">
        <v>0</v>
      </c>
      <c r="H130" s="86">
        <v>0</v>
      </c>
    </row>
    <row r="131" spans="1:8" ht="16.5" customHeight="1">
      <c r="A131" s="83">
        <v>2473</v>
      </c>
      <c r="B131" s="84" t="s">
        <v>168</v>
      </c>
      <c r="C131" s="84">
        <v>7</v>
      </c>
      <c r="D131" s="84">
        <v>3</v>
      </c>
      <c r="E131" s="88" t="s">
        <v>405</v>
      </c>
      <c r="F131" s="86">
        <f>SUM(G131:H131)</f>
        <v>0</v>
      </c>
      <c r="G131" s="86">
        <v>0</v>
      </c>
      <c r="H131" s="86">
        <v>0</v>
      </c>
    </row>
    <row r="132" spans="1:8" ht="17.25" customHeight="1">
      <c r="A132" s="83">
        <v>2474</v>
      </c>
      <c r="B132" s="84" t="s">
        <v>168</v>
      </c>
      <c r="C132" s="84">
        <v>7</v>
      </c>
      <c r="D132" s="84">
        <v>4</v>
      </c>
      <c r="E132" s="88" t="s">
        <v>406</v>
      </c>
      <c r="F132" s="86">
        <f>SUM(G132:H132)</f>
        <v>0</v>
      </c>
      <c r="G132" s="86">
        <v>0</v>
      </c>
      <c r="H132" s="86">
        <v>0</v>
      </c>
    </row>
    <row r="133" spans="1:8" ht="29.25" customHeight="1">
      <c r="A133" s="83">
        <v>2480</v>
      </c>
      <c r="B133" s="84" t="s">
        <v>168</v>
      </c>
      <c r="C133" s="84">
        <v>8</v>
      </c>
      <c r="D133" s="84">
        <v>0</v>
      </c>
      <c r="E133" s="88" t="s">
        <v>407</v>
      </c>
      <c r="F133" s="86">
        <f>SUM(F135:F141)</f>
        <v>0</v>
      </c>
      <c r="G133" s="86">
        <f>SUM(G135:G141)</f>
        <v>0</v>
      </c>
      <c r="H133" s="86">
        <f>SUM(H135:H141)</f>
        <v>0</v>
      </c>
    </row>
    <row r="134" spans="1:11" s="89" customFormat="1" ht="16.5" customHeight="1">
      <c r="A134" s="83"/>
      <c r="B134" s="84"/>
      <c r="C134" s="84"/>
      <c r="D134" s="84"/>
      <c r="E134" s="88" t="s">
        <v>47</v>
      </c>
      <c r="F134" s="86"/>
      <c r="G134" s="86"/>
      <c r="H134" s="86"/>
      <c r="I134" s="65"/>
      <c r="J134" s="65"/>
      <c r="K134" s="65"/>
    </row>
    <row r="135" spans="1:8" ht="39.75" customHeight="1">
      <c r="A135" s="83">
        <v>2481</v>
      </c>
      <c r="B135" s="84" t="s">
        <v>168</v>
      </c>
      <c r="C135" s="84">
        <v>8</v>
      </c>
      <c r="D135" s="84">
        <v>1</v>
      </c>
      <c r="E135" s="88" t="s">
        <v>408</v>
      </c>
      <c r="F135" s="86">
        <f aca="true" t="shared" si="1" ref="F135:F141">SUM(G135:H135)</f>
        <v>0</v>
      </c>
      <c r="G135" s="86">
        <v>0</v>
      </c>
      <c r="H135" s="86">
        <v>0</v>
      </c>
    </row>
    <row r="136" spans="1:8" ht="40.5" customHeight="1">
      <c r="A136" s="83">
        <v>2482</v>
      </c>
      <c r="B136" s="84" t="s">
        <v>168</v>
      </c>
      <c r="C136" s="84">
        <v>8</v>
      </c>
      <c r="D136" s="84">
        <v>2</v>
      </c>
      <c r="E136" s="88" t="s">
        <v>409</v>
      </c>
      <c r="F136" s="86">
        <f t="shared" si="1"/>
        <v>0</v>
      </c>
      <c r="G136" s="86">
        <v>0</v>
      </c>
      <c r="H136" s="86">
        <v>0</v>
      </c>
    </row>
    <row r="137" spans="1:8" ht="30" customHeight="1">
      <c r="A137" s="83">
        <v>2483</v>
      </c>
      <c r="B137" s="84" t="s">
        <v>168</v>
      </c>
      <c r="C137" s="84">
        <v>8</v>
      </c>
      <c r="D137" s="84">
        <v>3</v>
      </c>
      <c r="E137" s="88" t="s">
        <v>410</v>
      </c>
      <c r="F137" s="86">
        <f t="shared" si="1"/>
        <v>0</v>
      </c>
      <c r="G137" s="86">
        <v>0</v>
      </c>
      <c r="H137" s="86">
        <v>0</v>
      </c>
    </row>
    <row r="138" spans="1:8" ht="37.5" customHeight="1">
      <c r="A138" s="83">
        <v>2484</v>
      </c>
      <c r="B138" s="84" t="s">
        <v>168</v>
      </c>
      <c r="C138" s="84">
        <v>8</v>
      </c>
      <c r="D138" s="84">
        <v>4</v>
      </c>
      <c r="E138" s="88" t="s">
        <v>411</v>
      </c>
      <c r="F138" s="86">
        <f t="shared" si="1"/>
        <v>0</v>
      </c>
      <c r="G138" s="86">
        <v>0</v>
      </c>
      <c r="H138" s="86">
        <v>0</v>
      </c>
    </row>
    <row r="139" spans="1:8" ht="28.5" customHeight="1">
      <c r="A139" s="83">
        <v>2485</v>
      </c>
      <c r="B139" s="84" t="s">
        <v>168</v>
      </c>
      <c r="C139" s="84">
        <v>8</v>
      </c>
      <c r="D139" s="84">
        <v>5</v>
      </c>
      <c r="E139" s="88" t="s">
        <v>412</v>
      </c>
      <c r="F139" s="86">
        <f t="shared" si="1"/>
        <v>0</v>
      </c>
      <c r="G139" s="86">
        <v>0</v>
      </c>
      <c r="H139" s="86">
        <v>0</v>
      </c>
    </row>
    <row r="140" spans="1:8" ht="20.25" customHeight="1">
      <c r="A140" s="83">
        <v>2486</v>
      </c>
      <c r="B140" s="84" t="s">
        <v>168</v>
      </c>
      <c r="C140" s="84">
        <v>8</v>
      </c>
      <c r="D140" s="84">
        <v>6</v>
      </c>
      <c r="E140" s="88" t="s">
        <v>413</v>
      </c>
      <c r="F140" s="86">
        <f t="shared" si="1"/>
        <v>0</v>
      </c>
      <c r="G140" s="86">
        <v>0</v>
      </c>
      <c r="H140" s="86">
        <v>0</v>
      </c>
    </row>
    <row r="141" spans="1:8" ht="27" customHeight="1">
      <c r="A141" s="83">
        <v>2487</v>
      </c>
      <c r="B141" s="84" t="s">
        <v>168</v>
      </c>
      <c r="C141" s="84">
        <v>8</v>
      </c>
      <c r="D141" s="84">
        <v>7</v>
      </c>
      <c r="E141" s="88" t="s">
        <v>414</v>
      </c>
      <c r="F141" s="86">
        <f t="shared" si="1"/>
        <v>0</v>
      </c>
      <c r="G141" s="86">
        <v>0</v>
      </c>
      <c r="H141" s="86">
        <v>0</v>
      </c>
    </row>
    <row r="142" spans="1:8" ht="27.75" customHeight="1">
      <c r="A142" s="83">
        <v>2490</v>
      </c>
      <c r="B142" s="84" t="s">
        <v>168</v>
      </c>
      <c r="C142" s="84">
        <v>9</v>
      </c>
      <c r="D142" s="84">
        <v>0</v>
      </c>
      <c r="E142" s="88" t="s">
        <v>415</v>
      </c>
      <c r="F142" s="86">
        <f>SUM(F144)</f>
        <v>0</v>
      </c>
      <c r="G142" s="86">
        <f>SUM(G144)</f>
        <v>0</v>
      </c>
      <c r="H142" s="86">
        <f>SUM(H144)</f>
        <v>0</v>
      </c>
    </row>
    <row r="143" spans="1:11" s="89" customFormat="1" ht="16.5" customHeight="1">
      <c r="A143" s="83"/>
      <c r="B143" s="84"/>
      <c r="C143" s="84"/>
      <c r="D143" s="84"/>
      <c r="E143" s="88" t="s">
        <v>47</v>
      </c>
      <c r="F143" s="86"/>
      <c r="G143" s="86"/>
      <c r="H143" s="86"/>
      <c r="I143" s="65"/>
      <c r="J143" s="65"/>
      <c r="K143" s="65"/>
    </row>
    <row r="144" spans="1:8" ht="14.25" customHeight="1">
      <c r="A144" s="83">
        <v>2491</v>
      </c>
      <c r="B144" s="84" t="s">
        <v>168</v>
      </c>
      <c r="C144" s="84">
        <v>9</v>
      </c>
      <c r="D144" s="84">
        <v>1</v>
      </c>
      <c r="E144" s="88" t="s">
        <v>415</v>
      </c>
      <c r="F144" s="86">
        <f>SUM(G144:H144)</f>
        <v>0</v>
      </c>
      <c r="G144" s="86">
        <v>0</v>
      </c>
      <c r="H144" s="86">
        <v>0</v>
      </c>
    </row>
    <row r="145" spans="1:11" s="87" customFormat="1" ht="34.5" customHeight="1">
      <c r="A145" s="83">
        <v>2500</v>
      </c>
      <c r="B145" s="84" t="s">
        <v>170</v>
      </c>
      <c r="C145" s="84">
        <v>0</v>
      </c>
      <c r="D145" s="84">
        <v>0</v>
      </c>
      <c r="E145" s="88" t="s">
        <v>642</v>
      </c>
      <c r="F145" s="86">
        <f>SUM(F147,F150,F153,F156,F159,F162,)</f>
        <v>44</v>
      </c>
      <c r="G145" s="86">
        <f>SUM(G147,G150,G153,G156,G159,G162,)</f>
        <v>44</v>
      </c>
      <c r="H145" s="86">
        <f>SUM(H147,H150,H153,H156,H159,H162,)</f>
        <v>0</v>
      </c>
      <c r="I145" s="65"/>
      <c r="J145" s="65"/>
      <c r="K145" s="65"/>
    </row>
    <row r="146" spans="1:8" ht="11.25" customHeight="1">
      <c r="A146" s="83"/>
      <c r="B146" s="84"/>
      <c r="C146" s="84"/>
      <c r="D146" s="84"/>
      <c r="E146" s="88" t="s">
        <v>46</v>
      </c>
      <c r="F146" s="86"/>
      <c r="G146" s="86"/>
      <c r="H146" s="86"/>
    </row>
    <row r="147" spans="1:8" ht="17.25" customHeight="1">
      <c r="A147" s="83">
        <v>2510</v>
      </c>
      <c r="B147" s="84" t="s">
        <v>170</v>
      </c>
      <c r="C147" s="84">
        <v>1</v>
      </c>
      <c r="D147" s="84">
        <v>0</v>
      </c>
      <c r="E147" s="88" t="s">
        <v>416</v>
      </c>
      <c r="F147" s="86">
        <f>SUM(F149)</f>
        <v>0</v>
      </c>
      <c r="G147" s="86">
        <f>SUM(G149)</f>
        <v>0</v>
      </c>
      <c r="H147" s="86">
        <f>SUM(H149)</f>
        <v>0</v>
      </c>
    </row>
    <row r="148" spans="1:11" s="89" customFormat="1" ht="10.5" customHeight="1">
      <c r="A148" s="83"/>
      <c r="B148" s="84"/>
      <c r="C148" s="84"/>
      <c r="D148" s="84"/>
      <c r="E148" s="88" t="s">
        <v>47</v>
      </c>
      <c r="F148" s="86"/>
      <c r="G148" s="86"/>
      <c r="H148" s="86"/>
      <c r="I148" s="65"/>
      <c r="J148" s="65"/>
      <c r="K148" s="65"/>
    </row>
    <row r="149" spans="1:8" ht="17.25" customHeight="1">
      <c r="A149" s="83">
        <v>2511</v>
      </c>
      <c r="B149" s="84" t="s">
        <v>170</v>
      </c>
      <c r="C149" s="84">
        <v>1</v>
      </c>
      <c r="D149" s="84">
        <v>1</v>
      </c>
      <c r="E149" s="88" t="s">
        <v>416</v>
      </c>
      <c r="F149" s="86">
        <f>SUM(G149:H149)</f>
        <v>0</v>
      </c>
      <c r="G149" s="86">
        <v>0</v>
      </c>
      <c r="H149" s="86">
        <v>0</v>
      </c>
    </row>
    <row r="150" spans="1:8" ht="18.75" customHeight="1">
      <c r="A150" s="83">
        <v>2520</v>
      </c>
      <c r="B150" s="84" t="s">
        <v>170</v>
      </c>
      <c r="C150" s="84">
        <v>2</v>
      </c>
      <c r="D150" s="84">
        <v>0</v>
      </c>
      <c r="E150" s="88" t="s">
        <v>417</v>
      </c>
      <c r="F150" s="86">
        <f>SUM(F152)</f>
        <v>0</v>
      </c>
      <c r="G150" s="86">
        <f>SUM(G152)</f>
        <v>0</v>
      </c>
      <c r="H150" s="86">
        <f>SUM(H152)</f>
        <v>0</v>
      </c>
    </row>
    <row r="151" spans="1:11" s="89" customFormat="1" ht="10.5" customHeight="1">
      <c r="A151" s="83"/>
      <c r="B151" s="84"/>
      <c r="C151" s="84"/>
      <c r="D151" s="84"/>
      <c r="E151" s="88" t="s">
        <v>47</v>
      </c>
      <c r="F151" s="86"/>
      <c r="G151" s="86"/>
      <c r="H151" s="86"/>
      <c r="I151" s="65"/>
      <c r="J151" s="65"/>
      <c r="K151" s="65"/>
    </row>
    <row r="152" spans="1:8" ht="16.5" customHeight="1">
      <c r="A152" s="83">
        <v>2521</v>
      </c>
      <c r="B152" s="84" t="s">
        <v>170</v>
      </c>
      <c r="C152" s="84">
        <v>2</v>
      </c>
      <c r="D152" s="84">
        <v>1</v>
      </c>
      <c r="E152" s="88" t="s">
        <v>418</v>
      </c>
      <c r="F152" s="86">
        <f>SUM(G152:H152)</f>
        <v>0</v>
      </c>
      <c r="G152" s="86">
        <v>0</v>
      </c>
      <c r="H152" s="86">
        <v>0</v>
      </c>
    </row>
    <row r="153" spans="1:8" ht="19.5" customHeight="1">
      <c r="A153" s="83">
        <v>2530</v>
      </c>
      <c r="B153" s="84" t="s">
        <v>170</v>
      </c>
      <c r="C153" s="84">
        <v>3</v>
      </c>
      <c r="D153" s="84">
        <v>0</v>
      </c>
      <c r="E153" s="88" t="s">
        <v>419</v>
      </c>
      <c r="F153" s="86">
        <f>SUM(F155)</f>
        <v>0</v>
      </c>
      <c r="G153" s="86">
        <f>SUM(G155)</f>
        <v>0</v>
      </c>
      <c r="H153" s="86">
        <f>SUM(H155)</f>
        <v>0</v>
      </c>
    </row>
    <row r="154" spans="1:11" s="89" customFormat="1" ht="10.5" customHeight="1">
      <c r="A154" s="83"/>
      <c r="B154" s="84"/>
      <c r="C154" s="84"/>
      <c r="D154" s="84"/>
      <c r="E154" s="88" t="s">
        <v>47</v>
      </c>
      <c r="F154" s="86"/>
      <c r="G154" s="86"/>
      <c r="H154" s="86"/>
      <c r="I154" s="65"/>
      <c r="J154" s="65"/>
      <c r="K154" s="65"/>
    </row>
    <row r="155" spans="1:8" ht="16.5" customHeight="1">
      <c r="A155" s="83">
        <v>2531</v>
      </c>
      <c r="B155" s="84" t="s">
        <v>170</v>
      </c>
      <c r="C155" s="84">
        <v>3</v>
      </c>
      <c r="D155" s="84">
        <v>1</v>
      </c>
      <c r="E155" s="88" t="s">
        <v>419</v>
      </c>
      <c r="F155" s="86">
        <f>SUM(G155:H155)</f>
        <v>0</v>
      </c>
      <c r="G155" s="86">
        <v>0</v>
      </c>
      <c r="H155" s="86">
        <v>0</v>
      </c>
    </row>
    <row r="156" spans="1:8" ht="24.75" customHeight="1">
      <c r="A156" s="83">
        <v>2540</v>
      </c>
      <c r="B156" s="84" t="s">
        <v>170</v>
      </c>
      <c r="C156" s="84">
        <v>4</v>
      </c>
      <c r="D156" s="84">
        <v>0</v>
      </c>
      <c r="E156" s="88" t="s">
        <v>420</v>
      </c>
      <c r="F156" s="86">
        <f>SUM(F158)</f>
        <v>0</v>
      </c>
      <c r="G156" s="86">
        <f>SUM(G158)</f>
        <v>0</v>
      </c>
      <c r="H156" s="86">
        <f>SUM(H158)</f>
        <v>0</v>
      </c>
    </row>
    <row r="157" spans="1:11" s="89" customFormat="1" ht="16.5" customHeight="1">
      <c r="A157" s="83"/>
      <c r="B157" s="84"/>
      <c r="C157" s="84"/>
      <c r="D157" s="84"/>
      <c r="E157" s="88" t="s">
        <v>47</v>
      </c>
      <c r="F157" s="86"/>
      <c r="G157" s="86"/>
      <c r="H157" s="86"/>
      <c r="I157" s="65"/>
      <c r="J157" s="65"/>
      <c r="K157" s="65"/>
    </row>
    <row r="158" spans="1:8" ht="17.25" customHeight="1">
      <c r="A158" s="83">
        <v>2541</v>
      </c>
      <c r="B158" s="84" t="s">
        <v>170</v>
      </c>
      <c r="C158" s="84">
        <v>4</v>
      </c>
      <c r="D158" s="84">
        <v>1</v>
      </c>
      <c r="E158" s="88" t="s">
        <v>420</v>
      </c>
      <c r="F158" s="86">
        <f>SUM(G158:H158)</f>
        <v>0</v>
      </c>
      <c r="G158" s="86">
        <v>0</v>
      </c>
      <c r="H158" s="86">
        <v>0</v>
      </c>
    </row>
    <row r="159" spans="1:8" ht="27" customHeight="1">
      <c r="A159" s="83">
        <v>2550</v>
      </c>
      <c r="B159" s="84" t="s">
        <v>170</v>
      </c>
      <c r="C159" s="84">
        <v>5</v>
      </c>
      <c r="D159" s="84">
        <v>0</v>
      </c>
      <c r="E159" s="88" t="s">
        <v>421</v>
      </c>
      <c r="F159" s="86">
        <f>SUM(F161)</f>
        <v>0</v>
      </c>
      <c r="G159" s="86">
        <f>SUM(G161)</f>
        <v>0</v>
      </c>
      <c r="H159" s="86">
        <f>SUM(H161)</f>
        <v>0</v>
      </c>
    </row>
    <row r="160" spans="1:11" s="89" customFormat="1" ht="14.25" customHeight="1">
      <c r="A160" s="83"/>
      <c r="B160" s="84"/>
      <c r="C160" s="84"/>
      <c r="D160" s="84"/>
      <c r="E160" s="88" t="s">
        <v>47</v>
      </c>
      <c r="F160" s="86"/>
      <c r="G160" s="86"/>
      <c r="H160" s="86"/>
      <c r="I160" s="65"/>
      <c r="J160" s="65"/>
      <c r="K160" s="65"/>
    </row>
    <row r="161" spans="1:8" ht="27.75" customHeight="1">
      <c r="A161" s="83">
        <v>2551</v>
      </c>
      <c r="B161" s="84" t="s">
        <v>170</v>
      </c>
      <c r="C161" s="84">
        <v>5</v>
      </c>
      <c r="D161" s="84">
        <v>1</v>
      </c>
      <c r="E161" s="88" t="s">
        <v>421</v>
      </c>
      <c r="F161" s="86">
        <f>SUM(G161:H161)</f>
        <v>0</v>
      </c>
      <c r="G161" s="86">
        <v>0</v>
      </c>
      <c r="H161" s="86">
        <v>0</v>
      </c>
    </row>
    <row r="162" spans="1:8" ht="25.5" customHeight="1">
      <c r="A162" s="83">
        <v>2560</v>
      </c>
      <c r="B162" s="84" t="s">
        <v>170</v>
      </c>
      <c r="C162" s="84">
        <v>6</v>
      </c>
      <c r="D162" s="84">
        <v>0</v>
      </c>
      <c r="E162" s="88" t="s">
        <v>422</v>
      </c>
      <c r="F162" s="86">
        <f>SUM(F164)</f>
        <v>44</v>
      </c>
      <c r="G162" s="86">
        <f>SUM(G164)</f>
        <v>44</v>
      </c>
      <c r="H162" s="86">
        <f>SUM(H164)</f>
        <v>0</v>
      </c>
    </row>
    <row r="163" spans="1:11" s="89" customFormat="1" ht="10.5" customHeight="1">
      <c r="A163" s="83"/>
      <c r="B163" s="84"/>
      <c r="C163" s="84"/>
      <c r="D163" s="84"/>
      <c r="E163" s="88" t="s">
        <v>47</v>
      </c>
      <c r="F163" s="86"/>
      <c r="G163" s="86"/>
      <c r="H163" s="86"/>
      <c r="I163" s="65"/>
      <c r="J163" s="65"/>
      <c r="K163" s="65"/>
    </row>
    <row r="164" spans="1:8" ht="27.75" customHeight="1">
      <c r="A164" s="83">
        <v>2561</v>
      </c>
      <c r="B164" s="84" t="s">
        <v>170</v>
      </c>
      <c r="C164" s="84">
        <v>6</v>
      </c>
      <c r="D164" s="84">
        <v>1</v>
      </c>
      <c r="E164" s="88" t="s">
        <v>422</v>
      </c>
      <c r="F164" s="86">
        <f>SUM(G164:H164)</f>
        <v>44</v>
      </c>
      <c r="G164" s="86">
        <v>44</v>
      </c>
      <c r="H164" s="86">
        <v>0</v>
      </c>
    </row>
    <row r="165" spans="1:11" s="87" customFormat="1" ht="44.25" customHeight="1">
      <c r="A165" s="83">
        <v>2600</v>
      </c>
      <c r="B165" s="84" t="s">
        <v>171</v>
      </c>
      <c r="C165" s="84">
        <v>0</v>
      </c>
      <c r="D165" s="84">
        <v>0</v>
      </c>
      <c r="E165" s="88" t="s">
        <v>643</v>
      </c>
      <c r="F165" s="86">
        <f>SUM(F167,F170,F173,F176,F179,F182,)</f>
        <v>0</v>
      </c>
      <c r="G165" s="86">
        <f>SUM(G167,G170,G173,G176,G179,G182,)</f>
        <v>0</v>
      </c>
      <c r="H165" s="86">
        <f>SUM(H167,H170,H173,H176,H179,H182,)</f>
        <v>0</v>
      </c>
      <c r="I165" s="65"/>
      <c r="J165" s="65"/>
      <c r="K165" s="65"/>
    </row>
    <row r="166" spans="1:8" ht="11.25" customHeight="1">
      <c r="A166" s="83"/>
      <c r="B166" s="84"/>
      <c r="C166" s="84"/>
      <c r="D166" s="84"/>
      <c r="E166" s="88" t="s">
        <v>46</v>
      </c>
      <c r="F166" s="86"/>
      <c r="G166" s="86"/>
      <c r="H166" s="86"/>
    </row>
    <row r="167" spans="1:8" ht="16.5" customHeight="1">
      <c r="A167" s="83">
        <v>2610</v>
      </c>
      <c r="B167" s="84" t="s">
        <v>171</v>
      </c>
      <c r="C167" s="84">
        <v>1</v>
      </c>
      <c r="D167" s="84">
        <v>0</v>
      </c>
      <c r="E167" s="88" t="s">
        <v>423</v>
      </c>
      <c r="F167" s="86">
        <f>SUM(F169)</f>
        <v>0</v>
      </c>
      <c r="G167" s="86">
        <f>SUM(G169)</f>
        <v>0</v>
      </c>
      <c r="H167" s="86">
        <f>SUM(H169)</f>
        <v>0</v>
      </c>
    </row>
    <row r="168" spans="1:11" s="89" customFormat="1" ht="10.5" customHeight="1">
      <c r="A168" s="83"/>
      <c r="B168" s="84"/>
      <c r="C168" s="84"/>
      <c r="D168" s="84"/>
      <c r="E168" s="88" t="s">
        <v>47</v>
      </c>
      <c r="F168" s="86"/>
      <c r="G168" s="86"/>
      <c r="H168" s="86"/>
      <c r="I168" s="65"/>
      <c r="J168" s="65"/>
      <c r="K168" s="65"/>
    </row>
    <row r="169" spans="1:8" ht="21" customHeight="1">
      <c r="A169" s="83">
        <v>2611</v>
      </c>
      <c r="B169" s="84" t="s">
        <v>171</v>
      </c>
      <c r="C169" s="84">
        <v>1</v>
      </c>
      <c r="D169" s="84">
        <v>1</v>
      </c>
      <c r="E169" s="88" t="s">
        <v>424</v>
      </c>
      <c r="F169" s="86">
        <f>SUM(G169:H169)</f>
        <v>0</v>
      </c>
      <c r="G169" s="86">
        <v>0</v>
      </c>
      <c r="H169" s="86">
        <v>0</v>
      </c>
    </row>
    <row r="170" spans="1:8" ht="17.25" customHeight="1">
      <c r="A170" s="83">
        <v>2620</v>
      </c>
      <c r="B170" s="84" t="s">
        <v>171</v>
      </c>
      <c r="C170" s="84">
        <v>2</v>
      </c>
      <c r="D170" s="84">
        <v>0</v>
      </c>
      <c r="E170" s="88" t="s">
        <v>425</v>
      </c>
      <c r="F170" s="86">
        <f>SUM(F172)</f>
        <v>0</v>
      </c>
      <c r="G170" s="86">
        <f>SUM(G172)</f>
        <v>0</v>
      </c>
      <c r="H170" s="86">
        <f>SUM(H172)</f>
        <v>0</v>
      </c>
    </row>
    <row r="171" spans="1:11" s="89" customFormat="1" ht="10.5" customHeight="1">
      <c r="A171" s="83"/>
      <c r="B171" s="84"/>
      <c r="C171" s="84"/>
      <c r="D171" s="84"/>
      <c r="E171" s="88" t="s">
        <v>47</v>
      </c>
      <c r="F171" s="86"/>
      <c r="G171" s="86"/>
      <c r="H171" s="86"/>
      <c r="I171" s="65"/>
      <c r="J171" s="65"/>
      <c r="K171" s="65"/>
    </row>
    <row r="172" spans="1:8" ht="13.5" customHeight="1">
      <c r="A172" s="83">
        <v>2621</v>
      </c>
      <c r="B172" s="84" t="s">
        <v>171</v>
      </c>
      <c r="C172" s="84">
        <v>2</v>
      </c>
      <c r="D172" s="84">
        <v>1</v>
      </c>
      <c r="E172" s="88" t="s">
        <v>425</v>
      </c>
      <c r="F172" s="86">
        <f>SUM(G172:H172)</f>
        <v>0</v>
      </c>
      <c r="G172" s="86">
        <v>0</v>
      </c>
      <c r="H172" s="86">
        <v>0</v>
      </c>
    </row>
    <row r="173" spans="1:8" ht="18.75" customHeight="1">
      <c r="A173" s="83">
        <v>2630</v>
      </c>
      <c r="B173" s="84" t="s">
        <v>171</v>
      </c>
      <c r="C173" s="84">
        <v>3</v>
      </c>
      <c r="D173" s="84">
        <v>0</v>
      </c>
      <c r="E173" s="88" t="s">
        <v>426</v>
      </c>
      <c r="F173" s="86">
        <f>SUM(F175)</f>
        <v>0</v>
      </c>
      <c r="G173" s="86">
        <f>SUM(G175)</f>
        <v>0</v>
      </c>
      <c r="H173" s="86">
        <f>SUM(H175)</f>
        <v>0</v>
      </c>
    </row>
    <row r="174" spans="1:11" s="89" customFormat="1" ht="15.75" customHeight="1">
      <c r="A174" s="83"/>
      <c r="B174" s="84"/>
      <c r="C174" s="84"/>
      <c r="D174" s="84"/>
      <c r="E174" s="88" t="s">
        <v>47</v>
      </c>
      <c r="F174" s="86"/>
      <c r="G174" s="86"/>
      <c r="H174" s="86"/>
      <c r="I174" s="65"/>
      <c r="J174" s="65"/>
      <c r="K174" s="65"/>
    </row>
    <row r="175" spans="1:8" ht="15" customHeight="1">
      <c r="A175" s="83">
        <v>2631</v>
      </c>
      <c r="B175" s="84" t="s">
        <v>171</v>
      </c>
      <c r="C175" s="84">
        <v>3</v>
      </c>
      <c r="D175" s="84">
        <v>1</v>
      </c>
      <c r="E175" s="88" t="s">
        <v>427</v>
      </c>
      <c r="F175" s="86">
        <f>SUM(G175:H175)</f>
        <v>0</v>
      </c>
      <c r="G175" s="86">
        <v>0</v>
      </c>
      <c r="H175" s="86">
        <v>0</v>
      </c>
    </row>
    <row r="176" spans="1:8" ht="15.75" customHeight="1">
      <c r="A176" s="83">
        <v>2640</v>
      </c>
      <c r="B176" s="84" t="s">
        <v>171</v>
      </c>
      <c r="C176" s="84">
        <v>4</v>
      </c>
      <c r="D176" s="84">
        <v>0</v>
      </c>
      <c r="E176" s="88" t="s">
        <v>428</v>
      </c>
      <c r="F176" s="86">
        <v>0</v>
      </c>
      <c r="G176" s="86">
        <v>0</v>
      </c>
      <c r="H176" s="86">
        <v>0</v>
      </c>
    </row>
    <row r="177" spans="1:11" s="89" customFormat="1" ht="14.25" customHeight="1">
      <c r="A177" s="83"/>
      <c r="B177" s="84"/>
      <c r="C177" s="84"/>
      <c r="D177" s="84"/>
      <c r="E177" s="88" t="s">
        <v>47</v>
      </c>
      <c r="F177" s="86"/>
      <c r="G177" s="86"/>
      <c r="H177" s="86"/>
      <c r="I177" s="65"/>
      <c r="J177" s="65"/>
      <c r="K177" s="65"/>
    </row>
    <row r="178" spans="1:8" ht="13.5" customHeight="1">
      <c r="A178" s="83">
        <v>2641</v>
      </c>
      <c r="B178" s="84" t="s">
        <v>171</v>
      </c>
      <c r="C178" s="84">
        <v>4</v>
      </c>
      <c r="D178" s="84">
        <v>1</v>
      </c>
      <c r="E178" s="88" t="s">
        <v>429</v>
      </c>
      <c r="F178" s="86">
        <v>0</v>
      </c>
      <c r="G178" s="86">
        <v>0</v>
      </c>
      <c r="H178" s="86">
        <v>0</v>
      </c>
    </row>
    <row r="179" spans="1:8" ht="45" customHeight="1">
      <c r="A179" s="83">
        <v>2650</v>
      </c>
      <c r="B179" s="84" t="s">
        <v>171</v>
      </c>
      <c r="C179" s="84">
        <v>5</v>
      </c>
      <c r="D179" s="84">
        <v>0</v>
      </c>
      <c r="E179" s="88" t="s">
        <v>436</v>
      </c>
      <c r="F179" s="86">
        <f>SUM(F181)</f>
        <v>0</v>
      </c>
      <c r="G179" s="86">
        <f>SUM(G181)</f>
        <v>0</v>
      </c>
      <c r="H179" s="86">
        <f>SUM(H181)</f>
        <v>0</v>
      </c>
    </row>
    <row r="180" spans="1:11" s="89" customFormat="1" ht="14.25" customHeight="1">
      <c r="A180" s="83"/>
      <c r="B180" s="84"/>
      <c r="C180" s="84"/>
      <c r="D180" s="84"/>
      <c r="E180" s="88" t="s">
        <v>47</v>
      </c>
      <c r="F180" s="86"/>
      <c r="G180" s="86"/>
      <c r="H180" s="86"/>
      <c r="I180" s="65"/>
      <c r="J180" s="65"/>
      <c r="K180" s="65"/>
    </row>
    <row r="181" spans="1:8" ht="37.5" customHeight="1">
      <c r="A181" s="83">
        <v>2651</v>
      </c>
      <c r="B181" s="84" t="s">
        <v>171</v>
      </c>
      <c r="C181" s="84">
        <v>5</v>
      </c>
      <c r="D181" s="84">
        <v>1</v>
      </c>
      <c r="E181" s="88" t="s">
        <v>436</v>
      </c>
      <c r="F181" s="86">
        <f>SUM(G181:H181)</f>
        <v>0</v>
      </c>
      <c r="G181" s="86">
        <v>0</v>
      </c>
      <c r="H181" s="86">
        <v>0</v>
      </c>
    </row>
    <row r="182" spans="1:8" ht="29.25" customHeight="1">
      <c r="A182" s="83">
        <v>2660</v>
      </c>
      <c r="B182" s="84" t="s">
        <v>171</v>
      </c>
      <c r="C182" s="84">
        <v>6</v>
      </c>
      <c r="D182" s="84">
        <v>0</v>
      </c>
      <c r="E182" s="88" t="s">
        <v>439</v>
      </c>
      <c r="F182" s="86">
        <f>SUM(F184)</f>
        <v>0</v>
      </c>
      <c r="G182" s="86">
        <f>SUM(G184)</f>
        <v>0</v>
      </c>
      <c r="H182" s="86">
        <f>SUM(H184)</f>
        <v>0</v>
      </c>
    </row>
    <row r="183" spans="1:11" s="89" customFormat="1" ht="14.25" customHeight="1">
      <c r="A183" s="83"/>
      <c r="B183" s="84"/>
      <c r="C183" s="84"/>
      <c r="D183" s="84"/>
      <c r="E183" s="88" t="s">
        <v>47</v>
      </c>
      <c r="F183" s="86"/>
      <c r="G183" s="86"/>
      <c r="H183" s="86"/>
      <c r="I183" s="65"/>
      <c r="J183" s="65"/>
      <c r="K183" s="65"/>
    </row>
    <row r="184" spans="1:8" ht="26.25" customHeight="1">
      <c r="A184" s="83">
        <v>2661</v>
      </c>
      <c r="B184" s="84" t="s">
        <v>171</v>
      </c>
      <c r="C184" s="84">
        <v>6</v>
      </c>
      <c r="D184" s="84">
        <v>1</v>
      </c>
      <c r="E184" s="88" t="s">
        <v>439</v>
      </c>
      <c r="F184" s="86">
        <f>SUM(G184:H184)</f>
        <v>0</v>
      </c>
      <c r="G184" s="86">
        <v>0</v>
      </c>
      <c r="H184" s="86">
        <v>0</v>
      </c>
    </row>
    <row r="185" spans="1:11" s="87" customFormat="1" ht="36" customHeight="1">
      <c r="A185" s="83">
        <v>2700</v>
      </c>
      <c r="B185" s="84" t="s">
        <v>172</v>
      </c>
      <c r="C185" s="84">
        <v>0</v>
      </c>
      <c r="D185" s="84">
        <v>0</v>
      </c>
      <c r="E185" s="88" t="s">
        <v>644</v>
      </c>
      <c r="F185" s="86">
        <f>SUM(F187,F192,F198,F204,F207,F210)</f>
        <v>0</v>
      </c>
      <c r="G185" s="86">
        <f>SUM(G187,G192,G198,G204,G207,G210)</f>
        <v>0</v>
      </c>
      <c r="H185" s="86">
        <f>SUM(H187,H192,H198,H204,H207,H210)</f>
        <v>0</v>
      </c>
      <c r="I185" s="65"/>
      <c r="J185" s="65"/>
      <c r="K185" s="65"/>
    </row>
    <row r="186" spans="1:8" ht="11.25" customHeight="1">
      <c r="A186" s="83"/>
      <c r="B186" s="84"/>
      <c r="C186" s="84"/>
      <c r="D186" s="84"/>
      <c r="E186" s="88" t="s">
        <v>46</v>
      </c>
      <c r="F186" s="86"/>
      <c r="G186" s="86"/>
      <c r="H186" s="86"/>
    </row>
    <row r="187" spans="1:8" ht="15.75" customHeight="1">
      <c r="A187" s="83">
        <v>2710</v>
      </c>
      <c r="B187" s="84" t="s">
        <v>172</v>
      </c>
      <c r="C187" s="84">
        <v>1</v>
      </c>
      <c r="D187" s="84">
        <v>0</v>
      </c>
      <c r="E187" s="88" t="s">
        <v>440</v>
      </c>
      <c r="F187" s="86">
        <f>SUM(F189:F191)</f>
        <v>0</v>
      </c>
      <c r="G187" s="86">
        <f>SUM(G189:G191)</f>
        <v>0</v>
      </c>
      <c r="H187" s="86">
        <f>SUM(H189:H191)</f>
        <v>0</v>
      </c>
    </row>
    <row r="188" spans="1:11" s="89" customFormat="1" ht="14.25" customHeight="1">
      <c r="A188" s="83"/>
      <c r="B188" s="84"/>
      <c r="C188" s="84"/>
      <c r="D188" s="84"/>
      <c r="E188" s="88" t="s">
        <v>47</v>
      </c>
      <c r="F188" s="86"/>
      <c r="G188" s="86"/>
      <c r="H188" s="86"/>
      <c r="I188" s="65"/>
      <c r="J188" s="65"/>
      <c r="K188" s="65"/>
    </row>
    <row r="189" spans="1:8" ht="18" customHeight="1">
      <c r="A189" s="83">
        <v>2711</v>
      </c>
      <c r="B189" s="84" t="s">
        <v>172</v>
      </c>
      <c r="C189" s="84">
        <v>1</v>
      </c>
      <c r="D189" s="84">
        <v>1</v>
      </c>
      <c r="E189" s="88" t="s">
        <v>441</v>
      </c>
      <c r="F189" s="86">
        <f>SUM(G189:H189)</f>
        <v>0</v>
      </c>
      <c r="G189" s="86">
        <v>0</v>
      </c>
      <c r="H189" s="86">
        <v>0</v>
      </c>
    </row>
    <row r="190" spans="1:8" ht="21.75" customHeight="1">
      <c r="A190" s="83">
        <v>2712</v>
      </c>
      <c r="B190" s="84" t="s">
        <v>172</v>
      </c>
      <c r="C190" s="84">
        <v>1</v>
      </c>
      <c r="D190" s="84">
        <v>2</v>
      </c>
      <c r="E190" s="88" t="s">
        <v>442</v>
      </c>
      <c r="F190" s="86">
        <f>SUM(G190:H190)</f>
        <v>0</v>
      </c>
      <c r="G190" s="86">
        <v>0</v>
      </c>
      <c r="H190" s="86">
        <v>0</v>
      </c>
    </row>
    <row r="191" spans="1:8" ht="19.5" customHeight="1">
      <c r="A191" s="83">
        <v>2713</v>
      </c>
      <c r="B191" s="84" t="s">
        <v>172</v>
      </c>
      <c r="C191" s="84">
        <v>1</v>
      </c>
      <c r="D191" s="84">
        <v>3</v>
      </c>
      <c r="E191" s="88" t="s">
        <v>583</v>
      </c>
      <c r="F191" s="86">
        <f>SUM(G191:H191)</f>
        <v>0</v>
      </c>
      <c r="G191" s="86">
        <v>0</v>
      </c>
      <c r="H191" s="86">
        <v>0</v>
      </c>
    </row>
    <row r="192" spans="1:8" ht="15" customHeight="1">
      <c r="A192" s="83">
        <v>2720</v>
      </c>
      <c r="B192" s="84" t="s">
        <v>172</v>
      </c>
      <c r="C192" s="84">
        <v>2</v>
      </c>
      <c r="D192" s="84">
        <v>0</v>
      </c>
      <c r="E192" s="88" t="s">
        <v>173</v>
      </c>
      <c r="F192" s="86">
        <f>SUM(F194:F197)</f>
        <v>0</v>
      </c>
      <c r="G192" s="86">
        <f>SUM(G194:G197)</f>
        <v>0</v>
      </c>
      <c r="H192" s="86">
        <f>SUM(H194:H197)</f>
        <v>0</v>
      </c>
    </row>
    <row r="193" spans="1:11" s="89" customFormat="1" ht="14.25" customHeight="1">
      <c r="A193" s="83"/>
      <c r="B193" s="84"/>
      <c r="C193" s="84"/>
      <c r="D193" s="84"/>
      <c r="E193" s="88" t="s">
        <v>47</v>
      </c>
      <c r="F193" s="86"/>
      <c r="G193" s="86"/>
      <c r="H193" s="86"/>
      <c r="I193" s="65"/>
      <c r="J193" s="65"/>
      <c r="K193" s="65"/>
    </row>
    <row r="194" spans="1:8" ht="21" customHeight="1">
      <c r="A194" s="83">
        <v>2721</v>
      </c>
      <c r="B194" s="84" t="s">
        <v>172</v>
      </c>
      <c r="C194" s="84">
        <v>2</v>
      </c>
      <c r="D194" s="84">
        <v>1</v>
      </c>
      <c r="E194" s="88" t="s">
        <v>443</v>
      </c>
      <c r="F194" s="86">
        <f>SUM(G194:H194)</f>
        <v>0</v>
      </c>
      <c r="G194" s="86">
        <v>0</v>
      </c>
      <c r="H194" s="86">
        <v>0</v>
      </c>
    </row>
    <row r="195" spans="1:8" ht="20.25" customHeight="1">
      <c r="A195" s="83">
        <v>2722</v>
      </c>
      <c r="B195" s="84" t="s">
        <v>172</v>
      </c>
      <c r="C195" s="84">
        <v>2</v>
      </c>
      <c r="D195" s="84">
        <v>2</v>
      </c>
      <c r="E195" s="88" t="s">
        <v>444</v>
      </c>
      <c r="F195" s="86">
        <f>SUM(G195:H195)</f>
        <v>0</v>
      </c>
      <c r="G195" s="86">
        <v>0</v>
      </c>
      <c r="H195" s="86">
        <v>0</v>
      </c>
    </row>
    <row r="196" spans="1:8" ht="18.75" customHeight="1">
      <c r="A196" s="83">
        <v>2723</v>
      </c>
      <c r="B196" s="84" t="s">
        <v>172</v>
      </c>
      <c r="C196" s="84">
        <v>2</v>
      </c>
      <c r="D196" s="84">
        <v>3</v>
      </c>
      <c r="E196" s="88" t="s">
        <v>584</v>
      </c>
      <c r="F196" s="86">
        <f>SUM(G196:H196)</f>
        <v>0</v>
      </c>
      <c r="G196" s="86">
        <v>0</v>
      </c>
      <c r="H196" s="86">
        <v>0</v>
      </c>
    </row>
    <row r="197" spans="1:8" ht="15.75" customHeight="1">
      <c r="A197" s="83">
        <v>2724</v>
      </c>
      <c r="B197" s="84" t="s">
        <v>172</v>
      </c>
      <c r="C197" s="84">
        <v>2</v>
      </c>
      <c r="D197" s="84">
        <v>4</v>
      </c>
      <c r="E197" s="88" t="s">
        <v>445</v>
      </c>
      <c r="F197" s="86">
        <f>SUM(G197:H197)</f>
        <v>0</v>
      </c>
      <c r="G197" s="86">
        <v>0</v>
      </c>
      <c r="H197" s="86">
        <v>0</v>
      </c>
    </row>
    <row r="198" spans="1:8" ht="19.5" customHeight="1">
      <c r="A198" s="83">
        <v>2730</v>
      </c>
      <c r="B198" s="84" t="s">
        <v>172</v>
      </c>
      <c r="C198" s="84">
        <v>3</v>
      </c>
      <c r="D198" s="84">
        <v>0</v>
      </c>
      <c r="E198" s="88" t="s">
        <v>446</v>
      </c>
      <c r="F198" s="86">
        <f>SUM(F200:F203)</f>
        <v>0</v>
      </c>
      <c r="G198" s="86">
        <f>SUM(G200:G203)</f>
        <v>0</v>
      </c>
      <c r="H198" s="86">
        <f>SUM(H200:H203)</f>
        <v>0</v>
      </c>
    </row>
    <row r="199" spans="1:11" s="89" customFormat="1" ht="10.5" customHeight="1">
      <c r="A199" s="83"/>
      <c r="B199" s="84"/>
      <c r="C199" s="84"/>
      <c r="D199" s="84"/>
      <c r="E199" s="88" t="s">
        <v>47</v>
      </c>
      <c r="F199" s="86"/>
      <c r="G199" s="86"/>
      <c r="H199" s="86"/>
      <c r="I199" s="65"/>
      <c r="J199" s="65"/>
      <c r="K199" s="65"/>
    </row>
    <row r="200" spans="1:8" ht="15" customHeight="1">
      <c r="A200" s="83">
        <v>2731</v>
      </c>
      <c r="B200" s="84" t="s">
        <v>172</v>
      </c>
      <c r="C200" s="84">
        <v>3</v>
      </c>
      <c r="D200" s="84">
        <v>1</v>
      </c>
      <c r="E200" s="88" t="s">
        <v>447</v>
      </c>
      <c r="F200" s="86">
        <f>SUM(G200:H200)</f>
        <v>0</v>
      </c>
      <c r="G200" s="86">
        <v>0</v>
      </c>
      <c r="H200" s="86">
        <v>0</v>
      </c>
    </row>
    <row r="201" spans="1:8" ht="18" customHeight="1">
      <c r="A201" s="83">
        <v>2732</v>
      </c>
      <c r="B201" s="84" t="s">
        <v>172</v>
      </c>
      <c r="C201" s="84">
        <v>3</v>
      </c>
      <c r="D201" s="84">
        <v>2</v>
      </c>
      <c r="E201" s="88" t="s">
        <v>448</v>
      </c>
      <c r="F201" s="86">
        <f>SUM(G201:H201)</f>
        <v>0</v>
      </c>
      <c r="G201" s="86">
        <v>0</v>
      </c>
      <c r="H201" s="86">
        <v>0</v>
      </c>
    </row>
    <row r="202" spans="1:8" ht="16.5" customHeight="1">
      <c r="A202" s="83">
        <v>2733</v>
      </c>
      <c r="B202" s="84" t="s">
        <v>172</v>
      </c>
      <c r="C202" s="84">
        <v>3</v>
      </c>
      <c r="D202" s="84">
        <v>3</v>
      </c>
      <c r="E202" s="88" t="s">
        <v>449</v>
      </c>
      <c r="F202" s="86">
        <f>SUM(G202:H202)</f>
        <v>0</v>
      </c>
      <c r="G202" s="86">
        <v>0</v>
      </c>
      <c r="H202" s="86">
        <v>0</v>
      </c>
    </row>
    <row r="203" spans="1:8" ht="26.25" customHeight="1">
      <c r="A203" s="83">
        <v>2734</v>
      </c>
      <c r="B203" s="84" t="s">
        <v>172</v>
      </c>
      <c r="C203" s="84">
        <v>3</v>
      </c>
      <c r="D203" s="84">
        <v>4</v>
      </c>
      <c r="E203" s="88" t="s">
        <v>450</v>
      </c>
      <c r="F203" s="86">
        <f>SUM(G203:H203)</f>
        <v>0</v>
      </c>
      <c r="G203" s="86">
        <v>0</v>
      </c>
      <c r="H203" s="86">
        <v>0</v>
      </c>
    </row>
    <row r="204" spans="1:8" ht="15.75" customHeight="1">
      <c r="A204" s="83">
        <v>2740</v>
      </c>
      <c r="B204" s="84" t="s">
        <v>172</v>
      </c>
      <c r="C204" s="84">
        <v>4</v>
      </c>
      <c r="D204" s="84">
        <v>0</v>
      </c>
      <c r="E204" s="88" t="s">
        <v>451</v>
      </c>
      <c r="F204" s="86">
        <f>SUM(F206)</f>
        <v>0</v>
      </c>
      <c r="G204" s="86">
        <f>SUM(G206)</f>
        <v>0</v>
      </c>
      <c r="H204" s="86">
        <f>SUM(H206)</f>
        <v>0</v>
      </c>
    </row>
    <row r="205" spans="1:11" s="89" customFormat="1" ht="10.5" customHeight="1">
      <c r="A205" s="83"/>
      <c r="B205" s="84"/>
      <c r="C205" s="84"/>
      <c r="D205" s="84"/>
      <c r="E205" s="88" t="s">
        <v>47</v>
      </c>
      <c r="F205" s="86"/>
      <c r="G205" s="86"/>
      <c r="H205" s="86"/>
      <c r="I205" s="65"/>
      <c r="J205" s="65"/>
      <c r="K205" s="65"/>
    </row>
    <row r="206" spans="1:8" ht="17.25" customHeight="1">
      <c r="A206" s="83">
        <v>2741</v>
      </c>
      <c r="B206" s="84" t="s">
        <v>172</v>
      </c>
      <c r="C206" s="84">
        <v>4</v>
      </c>
      <c r="D206" s="84">
        <v>1</v>
      </c>
      <c r="E206" s="88" t="s">
        <v>451</v>
      </c>
      <c r="F206" s="86">
        <f>SUM(G206:H206)</f>
        <v>0</v>
      </c>
      <c r="G206" s="86">
        <v>0</v>
      </c>
      <c r="H206" s="86">
        <v>0</v>
      </c>
    </row>
    <row r="207" spans="1:8" ht="28.5" customHeight="1">
      <c r="A207" s="83">
        <v>2750</v>
      </c>
      <c r="B207" s="84" t="s">
        <v>172</v>
      </c>
      <c r="C207" s="84">
        <v>5</v>
      </c>
      <c r="D207" s="84">
        <v>0</v>
      </c>
      <c r="E207" s="88" t="s">
        <v>452</v>
      </c>
      <c r="F207" s="86">
        <f>SUM(F209)</f>
        <v>0</v>
      </c>
      <c r="G207" s="86">
        <f>SUM(G209)</f>
        <v>0</v>
      </c>
      <c r="H207" s="86">
        <f>SUM(H209)</f>
        <v>0</v>
      </c>
    </row>
    <row r="208" spans="1:11" s="89" customFormat="1" ht="15.75" customHeight="1">
      <c r="A208" s="83"/>
      <c r="B208" s="84"/>
      <c r="C208" s="84"/>
      <c r="D208" s="84"/>
      <c r="E208" s="88" t="s">
        <v>47</v>
      </c>
      <c r="F208" s="86"/>
      <c r="G208" s="86"/>
      <c r="H208" s="86"/>
      <c r="I208" s="65"/>
      <c r="J208" s="65"/>
      <c r="K208" s="65"/>
    </row>
    <row r="209" spans="1:8" ht="21.75" customHeight="1">
      <c r="A209" s="83">
        <v>2751</v>
      </c>
      <c r="B209" s="84" t="s">
        <v>172</v>
      </c>
      <c r="C209" s="84">
        <v>5</v>
      </c>
      <c r="D209" s="84">
        <v>1</v>
      </c>
      <c r="E209" s="88" t="s">
        <v>452</v>
      </c>
      <c r="F209" s="86">
        <f>SUM(G209:H209)</f>
        <v>0</v>
      </c>
      <c r="G209" s="86">
        <v>0</v>
      </c>
      <c r="H209" s="86">
        <v>0</v>
      </c>
    </row>
    <row r="210" spans="1:8" ht="19.5" customHeight="1">
      <c r="A210" s="83">
        <v>2760</v>
      </c>
      <c r="B210" s="84" t="s">
        <v>172</v>
      </c>
      <c r="C210" s="84">
        <v>6</v>
      </c>
      <c r="D210" s="84">
        <v>0</v>
      </c>
      <c r="E210" s="88" t="s">
        <v>453</v>
      </c>
      <c r="F210" s="86">
        <f>SUM(F212:F213)</f>
        <v>0</v>
      </c>
      <c r="G210" s="86">
        <f>SUM(G212:G213)</f>
        <v>0</v>
      </c>
      <c r="H210" s="86">
        <f>SUM(H212:H213)</f>
        <v>0</v>
      </c>
    </row>
    <row r="211" spans="1:11" s="89" customFormat="1" ht="10.5" customHeight="1">
      <c r="A211" s="83"/>
      <c r="B211" s="84"/>
      <c r="C211" s="84"/>
      <c r="D211" s="84"/>
      <c r="E211" s="88" t="s">
        <v>47</v>
      </c>
      <c r="F211" s="86"/>
      <c r="G211" s="86"/>
      <c r="H211" s="86"/>
      <c r="I211" s="65"/>
      <c r="J211" s="65"/>
      <c r="K211" s="65"/>
    </row>
    <row r="212" spans="1:8" ht="15.75">
      <c r="A212" s="83">
        <v>2761</v>
      </c>
      <c r="B212" s="84" t="s">
        <v>172</v>
      </c>
      <c r="C212" s="84">
        <v>6</v>
      </c>
      <c r="D212" s="84">
        <v>1</v>
      </c>
      <c r="E212" s="88" t="s">
        <v>174</v>
      </c>
      <c r="F212" s="86">
        <f>SUM(G212:H212)</f>
        <v>0</v>
      </c>
      <c r="G212" s="86">
        <v>0</v>
      </c>
      <c r="H212" s="86">
        <v>0</v>
      </c>
    </row>
    <row r="213" spans="1:8" ht="16.5" customHeight="1">
      <c r="A213" s="83">
        <v>2762</v>
      </c>
      <c r="B213" s="84" t="s">
        <v>172</v>
      </c>
      <c r="C213" s="84">
        <v>6</v>
      </c>
      <c r="D213" s="84">
        <v>2</v>
      </c>
      <c r="E213" s="88" t="s">
        <v>453</v>
      </c>
      <c r="F213" s="86">
        <f>SUM(G213:H213)</f>
        <v>0</v>
      </c>
      <c r="G213" s="86">
        <v>0</v>
      </c>
      <c r="H213" s="86">
        <v>0</v>
      </c>
    </row>
    <row r="214" spans="1:11" s="87" customFormat="1" ht="33.75" customHeight="1">
      <c r="A214" s="83">
        <v>2800</v>
      </c>
      <c r="B214" s="84" t="s">
        <v>175</v>
      </c>
      <c r="C214" s="84">
        <v>0</v>
      </c>
      <c r="D214" s="84">
        <v>0</v>
      </c>
      <c r="E214" s="88" t="s">
        <v>645</v>
      </c>
      <c r="F214" s="86">
        <f>SUM(F216,F219,F228,F233,F238,F241)</f>
        <v>500</v>
      </c>
      <c r="G214" s="86">
        <f>SUM(G216,G219,G228,G233,G238,G241)</f>
        <v>500</v>
      </c>
      <c r="H214" s="86">
        <f>SUM(H216,H219,H228,H233,H238,H241)</f>
        <v>0</v>
      </c>
      <c r="I214" s="65"/>
      <c r="J214" s="65"/>
      <c r="K214" s="65"/>
    </row>
    <row r="215" spans="1:8" ht="11.25" customHeight="1">
      <c r="A215" s="83"/>
      <c r="B215" s="84"/>
      <c r="C215" s="84"/>
      <c r="D215" s="84"/>
      <c r="E215" s="88" t="s">
        <v>46</v>
      </c>
      <c r="F215" s="86"/>
      <c r="G215" s="86"/>
      <c r="H215" s="86"/>
    </row>
    <row r="216" spans="1:8" ht="18.75" customHeight="1">
      <c r="A216" s="83">
        <v>2810</v>
      </c>
      <c r="B216" s="84" t="s">
        <v>175</v>
      </c>
      <c r="C216" s="84">
        <v>1</v>
      </c>
      <c r="D216" s="84">
        <v>0</v>
      </c>
      <c r="E216" s="88" t="s">
        <v>454</v>
      </c>
      <c r="F216" s="86">
        <f>SUM(F218)</f>
        <v>0</v>
      </c>
      <c r="G216" s="86">
        <f>SUM(G218)</f>
        <v>0</v>
      </c>
      <c r="H216" s="86">
        <f>SUM(H218)</f>
        <v>0</v>
      </c>
    </row>
    <row r="217" spans="1:11" s="89" customFormat="1" ht="10.5" customHeight="1">
      <c r="A217" s="83"/>
      <c r="B217" s="84"/>
      <c r="C217" s="84"/>
      <c r="D217" s="84"/>
      <c r="E217" s="88" t="s">
        <v>47</v>
      </c>
      <c r="F217" s="86"/>
      <c r="G217" s="86"/>
      <c r="H217" s="86"/>
      <c r="I217" s="65"/>
      <c r="J217" s="65"/>
      <c r="K217" s="65"/>
    </row>
    <row r="218" spans="1:8" ht="16.5" customHeight="1">
      <c r="A218" s="83">
        <v>2811</v>
      </c>
      <c r="B218" s="84" t="s">
        <v>175</v>
      </c>
      <c r="C218" s="84">
        <v>1</v>
      </c>
      <c r="D218" s="84">
        <v>1</v>
      </c>
      <c r="E218" s="88" t="s">
        <v>454</v>
      </c>
      <c r="F218" s="86">
        <f>SUM(G218:H218)</f>
        <v>0</v>
      </c>
      <c r="G218" s="86">
        <v>0</v>
      </c>
      <c r="H218" s="86">
        <v>0</v>
      </c>
    </row>
    <row r="219" spans="1:8" ht="17.25" customHeight="1">
      <c r="A219" s="83">
        <v>2820</v>
      </c>
      <c r="B219" s="84" t="s">
        <v>175</v>
      </c>
      <c r="C219" s="84">
        <v>2</v>
      </c>
      <c r="D219" s="84">
        <v>0</v>
      </c>
      <c r="E219" s="88" t="s">
        <v>455</v>
      </c>
      <c r="F219" s="86">
        <f>SUM(F221:F227)</f>
        <v>500</v>
      </c>
      <c r="G219" s="86">
        <f>SUM(G221:G227)</f>
        <v>500</v>
      </c>
      <c r="H219" s="86">
        <f>SUM(H221:H227)</f>
        <v>0</v>
      </c>
    </row>
    <row r="220" spans="1:11" s="89" customFormat="1" ht="10.5" customHeight="1">
      <c r="A220" s="83"/>
      <c r="B220" s="84"/>
      <c r="C220" s="84"/>
      <c r="D220" s="84"/>
      <c r="E220" s="88" t="s">
        <v>47</v>
      </c>
      <c r="F220" s="86"/>
      <c r="G220" s="86"/>
      <c r="H220" s="86"/>
      <c r="I220" s="65"/>
      <c r="J220" s="65"/>
      <c r="K220" s="65"/>
    </row>
    <row r="221" spans="1:8" ht="15.75">
      <c r="A221" s="83">
        <v>2821</v>
      </c>
      <c r="B221" s="84" t="s">
        <v>175</v>
      </c>
      <c r="C221" s="84">
        <v>2</v>
      </c>
      <c r="D221" s="84">
        <v>1</v>
      </c>
      <c r="E221" s="88" t="s">
        <v>176</v>
      </c>
      <c r="F221" s="86">
        <f aca="true" t="shared" si="2" ref="F221:F227">SUM(G221:H221)</f>
        <v>0</v>
      </c>
      <c r="G221" s="86">
        <v>0</v>
      </c>
      <c r="H221" s="86">
        <v>0</v>
      </c>
    </row>
    <row r="222" spans="1:8" ht="15.75">
      <c r="A222" s="83">
        <v>2822</v>
      </c>
      <c r="B222" s="84" t="s">
        <v>175</v>
      </c>
      <c r="C222" s="84">
        <v>2</v>
      </c>
      <c r="D222" s="84">
        <v>2</v>
      </c>
      <c r="E222" s="88" t="s">
        <v>177</v>
      </c>
      <c r="F222" s="86">
        <f t="shared" si="2"/>
        <v>0</v>
      </c>
      <c r="G222" s="86">
        <v>0</v>
      </c>
      <c r="H222" s="86">
        <v>0</v>
      </c>
    </row>
    <row r="223" spans="1:8" ht="18" customHeight="1">
      <c r="A223" s="83">
        <v>2823</v>
      </c>
      <c r="B223" s="84" t="s">
        <v>175</v>
      </c>
      <c r="C223" s="84">
        <v>2</v>
      </c>
      <c r="D223" s="84">
        <v>3</v>
      </c>
      <c r="E223" s="88" t="s">
        <v>212</v>
      </c>
      <c r="F223" s="86">
        <f t="shared" si="2"/>
        <v>0</v>
      </c>
      <c r="G223" s="86">
        <v>0</v>
      </c>
      <c r="H223" s="86">
        <v>0</v>
      </c>
    </row>
    <row r="224" spans="1:8" ht="15.75">
      <c r="A224" s="83">
        <v>2824</v>
      </c>
      <c r="B224" s="84" t="s">
        <v>175</v>
      </c>
      <c r="C224" s="84">
        <v>2</v>
      </c>
      <c r="D224" s="84">
        <v>4</v>
      </c>
      <c r="E224" s="88" t="s">
        <v>178</v>
      </c>
      <c r="F224" s="86">
        <f t="shared" si="2"/>
        <v>500</v>
      </c>
      <c r="G224" s="86">
        <v>500</v>
      </c>
      <c r="H224" s="86">
        <v>0</v>
      </c>
    </row>
    <row r="225" spans="1:8" ht="15.75">
      <c r="A225" s="83">
        <v>2825</v>
      </c>
      <c r="B225" s="84" t="s">
        <v>175</v>
      </c>
      <c r="C225" s="84">
        <v>2</v>
      </c>
      <c r="D225" s="84">
        <v>5</v>
      </c>
      <c r="E225" s="88" t="s">
        <v>179</v>
      </c>
      <c r="F225" s="86">
        <f t="shared" si="2"/>
        <v>0</v>
      </c>
      <c r="G225" s="86">
        <v>0</v>
      </c>
      <c r="H225" s="86">
        <v>0</v>
      </c>
    </row>
    <row r="226" spans="1:8" ht="15.75">
      <c r="A226" s="83">
        <v>2826</v>
      </c>
      <c r="B226" s="84" t="s">
        <v>175</v>
      </c>
      <c r="C226" s="84">
        <v>2</v>
      </c>
      <c r="D226" s="84">
        <v>6</v>
      </c>
      <c r="E226" s="88" t="s">
        <v>180</v>
      </c>
      <c r="F226" s="86">
        <f t="shared" si="2"/>
        <v>0</v>
      </c>
      <c r="G226" s="86">
        <v>0</v>
      </c>
      <c r="H226" s="86">
        <v>0</v>
      </c>
    </row>
    <row r="227" spans="1:8" ht="24">
      <c r="A227" s="83">
        <v>2827</v>
      </c>
      <c r="B227" s="84" t="s">
        <v>175</v>
      </c>
      <c r="C227" s="84">
        <v>2</v>
      </c>
      <c r="D227" s="84">
        <v>7</v>
      </c>
      <c r="E227" s="88" t="s">
        <v>181</v>
      </c>
      <c r="F227" s="86">
        <f t="shared" si="2"/>
        <v>0</v>
      </c>
      <c r="G227" s="86"/>
      <c r="H227" s="86">
        <v>0</v>
      </c>
    </row>
    <row r="228" spans="1:8" ht="29.25" customHeight="1">
      <c r="A228" s="83">
        <v>2830</v>
      </c>
      <c r="B228" s="84" t="s">
        <v>175</v>
      </c>
      <c r="C228" s="84">
        <v>3</v>
      </c>
      <c r="D228" s="84">
        <v>0</v>
      </c>
      <c r="E228" s="88" t="s">
        <v>456</v>
      </c>
      <c r="F228" s="86">
        <f>SUM(F230:F232)</f>
        <v>0</v>
      </c>
      <c r="G228" s="86">
        <f>SUM(G230:G232)</f>
        <v>0</v>
      </c>
      <c r="H228" s="86">
        <f>SUM(H230:H232)</f>
        <v>0</v>
      </c>
    </row>
    <row r="229" spans="1:11" s="89" customFormat="1" ht="10.5" customHeight="1">
      <c r="A229" s="83"/>
      <c r="B229" s="84"/>
      <c r="C229" s="84"/>
      <c r="D229" s="84"/>
      <c r="E229" s="88" t="s">
        <v>47</v>
      </c>
      <c r="F229" s="86"/>
      <c r="G229" s="86"/>
      <c r="H229" s="86"/>
      <c r="I229" s="65"/>
      <c r="J229" s="65"/>
      <c r="K229" s="65"/>
    </row>
    <row r="230" spans="1:8" ht="15.75">
      <c r="A230" s="83">
        <v>2831</v>
      </c>
      <c r="B230" s="84" t="s">
        <v>175</v>
      </c>
      <c r="C230" s="84">
        <v>3</v>
      </c>
      <c r="D230" s="84">
        <v>1</v>
      </c>
      <c r="E230" s="88" t="s">
        <v>213</v>
      </c>
      <c r="F230" s="86">
        <f>SUM(G230:H230)</f>
        <v>0</v>
      </c>
      <c r="G230" s="86">
        <v>0</v>
      </c>
      <c r="H230" s="86">
        <v>0</v>
      </c>
    </row>
    <row r="231" spans="1:8" ht="15.75">
      <c r="A231" s="83">
        <v>2832</v>
      </c>
      <c r="B231" s="84" t="s">
        <v>175</v>
      </c>
      <c r="C231" s="84">
        <v>3</v>
      </c>
      <c r="D231" s="84">
        <v>2</v>
      </c>
      <c r="E231" s="88" t="s">
        <v>218</v>
      </c>
      <c r="F231" s="86">
        <f>SUM(G231:H231)</f>
        <v>0</v>
      </c>
      <c r="G231" s="86">
        <v>0</v>
      </c>
      <c r="H231" s="86">
        <v>0</v>
      </c>
    </row>
    <row r="232" spans="1:8" ht="18.75" customHeight="1">
      <c r="A232" s="83">
        <v>2833</v>
      </c>
      <c r="B232" s="84" t="s">
        <v>175</v>
      </c>
      <c r="C232" s="84">
        <v>3</v>
      </c>
      <c r="D232" s="84">
        <v>3</v>
      </c>
      <c r="E232" s="88" t="s">
        <v>219</v>
      </c>
      <c r="F232" s="86">
        <f>SUM(G232:H232)</f>
        <v>0</v>
      </c>
      <c r="G232" s="86">
        <v>0</v>
      </c>
      <c r="H232" s="86">
        <v>0</v>
      </c>
    </row>
    <row r="233" spans="1:8" ht="14.25" customHeight="1">
      <c r="A233" s="83">
        <v>2840</v>
      </c>
      <c r="B233" s="84" t="s">
        <v>175</v>
      </c>
      <c r="C233" s="84">
        <v>4</v>
      </c>
      <c r="D233" s="84">
        <v>0</v>
      </c>
      <c r="E233" s="88" t="s">
        <v>220</v>
      </c>
      <c r="F233" s="86">
        <f>SUM(F235:F237)</f>
        <v>0</v>
      </c>
      <c r="G233" s="86">
        <f>SUM(G235:G237)</f>
        <v>0</v>
      </c>
      <c r="H233" s="86">
        <f>SUM(H235:H237)</f>
        <v>0</v>
      </c>
    </row>
    <row r="234" spans="1:11" s="89" customFormat="1" ht="10.5" customHeight="1">
      <c r="A234" s="83"/>
      <c r="B234" s="84"/>
      <c r="C234" s="84"/>
      <c r="D234" s="84"/>
      <c r="E234" s="88" t="s">
        <v>47</v>
      </c>
      <c r="F234" s="86"/>
      <c r="G234" s="86"/>
      <c r="H234" s="86"/>
      <c r="I234" s="65"/>
      <c r="J234" s="65"/>
      <c r="K234" s="65"/>
    </row>
    <row r="235" spans="1:8" ht="14.25" customHeight="1">
      <c r="A235" s="83">
        <v>2841</v>
      </c>
      <c r="B235" s="84" t="s">
        <v>175</v>
      </c>
      <c r="C235" s="84">
        <v>4</v>
      </c>
      <c r="D235" s="84">
        <v>1</v>
      </c>
      <c r="E235" s="88" t="s">
        <v>221</v>
      </c>
      <c r="F235" s="86">
        <f>SUM(G235:H235)</f>
        <v>0</v>
      </c>
      <c r="G235" s="86">
        <v>0</v>
      </c>
      <c r="H235" s="86">
        <v>0</v>
      </c>
    </row>
    <row r="236" spans="1:8" ht="29.25" customHeight="1">
      <c r="A236" s="83">
        <v>2842</v>
      </c>
      <c r="B236" s="84" t="s">
        <v>175</v>
      </c>
      <c r="C236" s="84">
        <v>4</v>
      </c>
      <c r="D236" s="84">
        <v>2</v>
      </c>
      <c r="E236" s="88" t="s">
        <v>222</v>
      </c>
      <c r="F236" s="86">
        <f>SUM(G236:H236)</f>
        <v>0</v>
      </c>
      <c r="G236" s="86">
        <v>0</v>
      </c>
      <c r="H236" s="86">
        <v>0</v>
      </c>
    </row>
    <row r="237" spans="1:8" ht="18.75" customHeight="1">
      <c r="A237" s="83">
        <v>2843</v>
      </c>
      <c r="B237" s="84" t="s">
        <v>175</v>
      </c>
      <c r="C237" s="84">
        <v>4</v>
      </c>
      <c r="D237" s="84">
        <v>3</v>
      </c>
      <c r="E237" s="88" t="s">
        <v>220</v>
      </c>
      <c r="F237" s="86">
        <f>SUM(G237:H237)</f>
        <v>0</v>
      </c>
      <c r="G237" s="86">
        <v>0</v>
      </c>
      <c r="H237" s="86">
        <v>0</v>
      </c>
    </row>
    <row r="238" spans="1:8" ht="26.25" customHeight="1">
      <c r="A238" s="83">
        <v>2850</v>
      </c>
      <c r="B238" s="84" t="s">
        <v>175</v>
      </c>
      <c r="C238" s="84">
        <v>5</v>
      </c>
      <c r="D238" s="84">
        <v>0</v>
      </c>
      <c r="E238" s="90" t="s">
        <v>457</v>
      </c>
      <c r="F238" s="86">
        <f>SUM(F240)</f>
        <v>0</v>
      </c>
      <c r="G238" s="86">
        <f>SUM(G240)</f>
        <v>0</v>
      </c>
      <c r="H238" s="86">
        <f>SUM(H240)</f>
        <v>0</v>
      </c>
    </row>
    <row r="239" spans="1:11" s="89" customFormat="1" ht="10.5" customHeight="1">
      <c r="A239" s="83"/>
      <c r="B239" s="84"/>
      <c r="C239" s="84"/>
      <c r="D239" s="84"/>
      <c r="E239" s="88" t="s">
        <v>47</v>
      </c>
      <c r="F239" s="86"/>
      <c r="G239" s="86"/>
      <c r="H239" s="86"/>
      <c r="I239" s="65"/>
      <c r="J239" s="65"/>
      <c r="K239" s="65"/>
    </row>
    <row r="240" spans="1:8" ht="24" customHeight="1">
      <c r="A240" s="83">
        <v>2851</v>
      </c>
      <c r="B240" s="84" t="s">
        <v>175</v>
      </c>
      <c r="C240" s="84">
        <v>5</v>
      </c>
      <c r="D240" s="84">
        <v>1</v>
      </c>
      <c r="E240" s="90" t="s">
        <v>457</v>
      </c>
      <c r="F240" s="86">
        <f>SUM(G240:H240)</f>
        <v>0</v>
      </c>
      <c r="G240" s="86">
        <v>0</v>
      </c>
      <c r="H240" s="86">
        <v>0</v>
      </c>
    </row>
    <row r="241" spans="1:8" ht="27" customHeight="1">
      <c r="A241" s="83">
        <v>2860</v>
      </c>
      <c r="B241" s="84" t="s">
        <v>175</v>
      </c>
      <c r="C241" s="84">
        <v>6</v>
      </c>
      <c r="D241" s="84">
        <v>0</v>
      </c>
      <c r="E241" s="90" t="s">
        <v>458</v>
      </c>
      <c r="F241" s="86">
        <f>SUM(F243)</f>
        <v>0</v>
      </c>
      <c r="G241" s="86">
        <f>SUM(G243)</f>
        <v>0</v>
      </c>
      <c r="H241" s="86">
        <f>SUM(H243)</f>
        <v>0</v>
      </c>
    </row>
    <row r="242" spans="1:11" s="89" customFormat="1" ht="10.5" customHeight="1">
      <c r="A242" s="83"/>
      <c r="B242" s="84"/>
      <c r="C242" s="84"/>
      <c r="D242" s="84"/>
      <c r="E242" s="88" t="s">
        <v>47</v>
      </c>
      <c r="F242" s="86"/>
      <c r="G242" s="86"/>
      <c r="H242" s="86"/>
      <c r="I242" s="65"/>
      <c r="J242" s="65"/>
      <c r="K242" s="65"/>
    </row>
    <row r="243" spans="1:8" ht="18" customHeight="1">
      <c r="A243" s="83">
        <v>2861</v>
      </c>
      <c r="B243" s="84" t="s">
        <v>175</v>
      </c>
      <c r="C243" s="84">
        <v>6</v>
      </c>
      <c r="D243" s="84">
        <v>1</v>
      </c>
      <c r="E243" s="90" t="s">
        <v>458</v>
      </c>
      <c r="F243" s="86">
        <f>SUM(G243:H243)</f>
        <v>0</v>
      </c>
      <c r="G243" s="86">
        <v>0</v>
      </c>
      <c r="H243" s="86">
        <v>0</v>
      </c>
    </row>
    <row r="244" spans="1:11" s="87" customFormat="1" ht="44.25" customHeight="1">
      <c r="A244" s="83">
        <v>2900</v>
      </c>
      <c r="B244" s="84" t="s">
        <v>182</v>
      </c>
      <c r="C244" s="84">
        <v>0</v>
      </c>
      <c r="D244" s="84">
        <v>0</v>
      </c>
      <c r="E244" s="88" t="s">
        <v>646</v>
      </c>
      <c r="F244" s="86">
        <f>SUM(F246,F250,F254,F258,F262,F266,F269,F272)</f>
        <v>4205</v>
      </c>
      <c r="G244" s="86">
        <f>SUM(G246,G250,G254,G258,G262,G266,G269,G272)</f>
        <v>4205</v>
      </c>
      <c r="H244" s="86">
        <f>SUM(H246,H250,H254,H258,H262,H266,H269,H272)</f>
        <v>0</v>
      </c>
      <c r="I244" s="65"/>
      <c r="J244" s="65"/>
      <c r="K244" s="65"/>
    </row>
    <row r="245" spans="1:8" ht="11.25" customHeight="1">
      <c r="A245" s="83"/>
      <c r="B245" s="84"/>
      <c r="C245" s="84"/>
      <c r="D245" s="84"/>
      <c r="E245" s="88" t="s">
        <v>46</v>
      </c>
      <c r="F245" s="86"/>
      <c r="G245" s="86"/>
      <c r="H245" s="86"/>
    </row>
    <row r="246" spans="1:8" ht="24.75" customHeight="1">
      <c r="A246" s="83">
        <v>2910</v>
      </c>
      <c r="B246" s="84" t="s">
        <v>182</v>
      </c>
      <c r="C246" s="84">
        <v>1</v>
      </c>
      <c r="D246" s="84">
        <v>0</v>
      </c>
      <c r="E246" s="88" t="s">
        <v>214</v>
      </c>
      <c r="F246" s="86">
        <f>SUM(F248:F249)</f>
        <v>4205</v>
      </c>
      <c r="G246" s="86">
        <f>SUM(G248:G249)</f>
        <v>4205</v>
      </c>
      <c r="H246" s="86">
        <f>SUM(H248:H249)</f>
        <v>0</v>
      </c>
    </row>
    <row r="247" spans="1:11" s="89" customFormat="1" ht="10.5" customHeight="1">
      <c r="A247" s="83"/>
      <c r="B247" s="84"/>
      <c r="C247" s="84"/>
      <c r="D247" s="84"/>
      <c r="E247" s="88" t="s">
        <v>47</v>
      </c>
      <c r="F247" s="86"/>
      <c r="G247" s="86"/>
      <c r="H247" s="86"/>
      <c r="I247" s="65"/>
      <c r="J247" s="65"/>
      <c r="K247" s="65"/>
    </row>
    <row r="248" spans="1:8" ht="19.5" customHeight="1">
      <c r="A248" s="83">
        <v>2911</v>
      </c>
      <c r="B248" s="84" t="s">
        <v>182</v>
      </c>
      <c r="C248" s="84">
        <v>1</v>
      </c>
      <c r="D248" s="84">
        <v>1</v>
      </c>
      <c r="E248" s="88" t="s">
        <v>511</v>
      </c>
      <c r="F248" s="86">
        <f>SUM(G248:H248)</f>
        <v>4205</v>
      </c>
      <c r="G248" s="86">
        <v>4205</v>
      </c>
      <c r="H248" s="86">
        <v>0</v>
      </c>
    </row>
    <row r="249" spans="1:8" ht="18" customHeight="1">
      <c r="A249" s="83">
        <v>2912</v>
      </c>
      <c r="B249" s="84" t="s">
        <v>182</v>
      </c>
      <c r="C249" s="84">
        <v>1</v>
      </c>
      <c r="D249" s="84">
        <v>2</v>
      </c>
      <c r="E249" s="88" t="s">
        <v>183</v>
      </c>
      <c r="F249" s="86">
        <f>SUM(G249:H249)</f>
        <v>0</v>
      </c>
      <c r="G249" s="86">
        <v>0</v>
      </c>
      <c r="H249" s="86">
        <v>0</v>
      </c>
    </row>
    <row r="250" spans="1:8" ht="16.5" customHeight="1">
      <c r="A250" s="83">
        <v>2920</v>
      </c>
      <c r="B250" s="84" t="s">
        <v>182</v>
      </c>
      <c r="C250" s="84">
        <v>2</v>
      </c>
      <c r="D250" s="84">
        <v>0</v>
      </c>
      <c r="E250" s="88" t="s">
        <v>184</v>
      </c>
      <c r="F250" s="86">
        <f>SUM(F252:F253)</f>
        <v>0</v>
      </c>
      <c r="G250" s="86">
        <f>SUM(G252:G253)</f>
        <v>0</v>
      </c>
      <c r="H250" s="86">
        <f>SUM(H252:H253)</f>
        <v>0</v>
      </c>
    </row>
    <row r="251" spans="1:11" s="89" customFormat="1" ht="10.5" customHeight="1">
      <c r="A251" s="83"/>
      <c r="B251" s="84"/>
      <c r="C251" s="84"/>
      <c r="D251" s="84"/>
      <c r="E251" s="88" t="s">
        <v>47</v>
      </c>
      <c r="F251" s="86"/>
      <c r="G251" s="86"/>
      <c r="H251" s="86"/>
      <c r="I251" s="65"/>
      <c r="J251" s="65"/>
      <c r="K251" s="65"/>
    </row>
    <row r="252" spans="1:8" ht="17.25" customHeight="1">
      <c r="A252" s="83">
        <v>2921</v>
      </c>
      <c r="B252" s="84" t="s">
        <v>182</v>
      </c>
      <c r="C252" s="84">
        <v>2</v>
      </c>
      <c r="D252" s="84">
        <v>1</v>
      </c>
      <c r="E252" s="88" t="s">
        <v>185</v>
      </c>
      <c r="F252" s="86">
        <f>SUM(G252:H252)</f>
        <v>0</v>
      </c>
      <c r="G252" s="86">
        <v>0</v>
      </c>
      <c r="H252" s="86">
        <v>0</v>
      </c>
    </row>
    <row r="253" spans="1:8" ht="19.5" customHeight="1">
      <c r="A253" s="83">
        <v>2922</v>
      </c>
      <c r="B253" s="84" t="s">
        <v>182</v>
      </c>
      <c r="C253" s="84">
        <v>2</v>
      </c>
      <c r="D253" s="84">
        <v>2</v>
      </c>
      <c r="E253" s="88" t="s">
        <v>186</v>
      </c>
      <c r="F253" s="86">
        <v>0</v>
      </c>
      <c r="G253" s="86">
        <v>0</v>
      </c>
      <c r="H253" s="86">
        <v>0</v>
      </c>
    </row>
    <row r="254" spans="1:8" ht="28.5" customHeight="1">
      <c r="A254" s="83">
        <v>2930</v>
      </c>
      <c r="B254" s="84" t="s">
        <v>182</v>
      </c>
      <c r="C254" s="84">
        <v>3</v>
      </c>
      <c r="D254" s="84">
        <v>0</v>
      </c>
      <c r="E254" s="88" t="s">
        <v>187</v>
      </c>
      <c r="F254" s="86">
        <f>SUM(F256:F257)</f>
        <v>0</v>
      </c>
      <c r="G254" s="86">
        <f>SUM(G256:G257)</f>
        <v>0</v>
      </c>
      <c r="H254" s="86">
        <f>SUM(H256:H257)</f>
        <v>0</v>
      </c>
    </row>
    <row r="255" spans="1:11" s="89" customFormat="1" ht="10.5" customHeight="1">
      <c r="A255" s="83"/>
      <c r="B255" s="84"/>
      <c r="C255" s="84"/>
      <c r="D255" s="84"/>
      <c r="E255" s="88" t="s">
        <v>47</v>
      </c>
      <c r="F255" s="86"/>
      <c r="G255" s="86"/>
      <c r="H255" s="86"/>
      <c r="I255" s="65"/>
      <c r="J255" s="65"/>
      <c r="K255" s="65"/>
    </row>
    <row r="256" spans="1:8" ht="23.25" customHeight="1">
      <c r="A256" s="83">
        <v>2931</v>
      </c>
      <c r="B256" s="84" t="s">
        <v>182</v>
      </c>
      <c r="C256" s="84">
        <v>3</v>
      </c>
      <c r="D256" s="84">
        <v>1</v>
      </c>
      <c r="E256" s="88" t="s">
        <v>188</v>
      </c>
      <c r="F256" s="86">
        <f>SUM(G256:H256)</f>
        <v>0</v>
      </c>
      <c r="G256" s="86">
        <v>0</v>
      </c>
      <c r="H256" s="86">
        <v>0</v>
      </c>
    </row>
    <row r="257" spans="1:8" ht="15.75">
      <c r="A257" s="83">
        <v>2932</v>
      </c>
      <c r="B257" s="84" t="s">
        <v>182</v>
      </c>
      <c r="C257" s="84">
        <v>3</v>
      </c>
      <c r="D257" s="84">
        <v>2</v>
      </c>
      <c r="E257" s="88" t="s">
        <v>189</v>
      </c>
      <c r="F257" s="86">
        <f>SUM(G257:H257)</f>
        <v>0</v>
      </c>
      <c r="G257" s="86">
        <v>0</v>
      </c>
      <c r="H257" s="86">
        <v>0</v>
      </c>
    </row>
    <row r="258" spans="1:8" ht="16.5" customHeight="1">
      <c r="A258" s="83">
        <v>2940</v>
      </c>
      <c r="B258" s="84" t="s">
        <v>182</v>
      </c>
      <c r="C258" s="84">
        <v>4</v>
      </c>
      <c r="D258" s="84">
        <v>0</v>
      </c>
      <c r="E258" s="88" t="s">
        <v>512</v>
      </c>
      <c r="F258" s="86">
        <f>SUM(F260:F261)</f>
        <v>0</v>
      </c>
      <c r="G258" s="86">
        <f>SUM(G260:G261)</f>
        <v>0</v>
      </c>
      <c r="H258" s="86">
        <f>SUM(H260:H261)</f>
        <v>0</v>
      </c>
    </row>
    <row r="259" spans="1:11" s="89" customFormat="1" ht="12.75" customHeight="1">
      <c r="A259" s="83"/>
      <c r="B259" s="84"/>
      <c r="C259" s="84"/>
      <c r="D259" s="84"/>
      <c r="E259" s="88" t="s">
        <v>47</v>
      </c>
      <c r="F259" s="86"/>
      <c r="G259" s="86"/>
      <c r="H259" s="86"/>
      <c r="I259" s="65"/>
      <c r="J259" s="65"/>
      <c r="K259" s="65"/>
    </row>
    <row r="260" spans="1:8" ht="18.75" customHeight="1">
      <c r="A260" s="83">
        <v>2941</v>
      </c>
      <c r="B260" s="84" t="s">
        <v>182</v>
      </c>
      <c r="C260" s="84">
        <v>4</v>
      </c>
      <c r="D260" s="84">
        <v>1</v>
      </c>
      <c r="E260" s="88" t="s">
        <v>190</v>
      </c>
      <c r="F260" s="86">
        <f>SUM(G260:H260)</f>
        <v>0</v>
      </c>
      <c r="G260" s="86">
        <v>0</v>
      </c>
      <c r="H260" s="86">
        <v>0</v>
      </c>
    </row>
    <row r="261" spans="1:8" ht="15.75" customHeight="1">
      <c r="A261" s="83">
        <v>2942</v>
      </c>
      <c r="B261" s="84" t="s">
        <v>182</v>
      </c>
      <c r="C261" s="84">
        <v>4</v>
      </c>
      <c r="D261" s="84">
        <v>2</v>
      </c>
      <c r="E261" s="88" t="s">
        <v>191</v>
      </c>
      <c r="F261" s="86">
        <f>SUM(G261:H261)</f>
        <v>0</v>
      </c>
      <c r="G261" s="86">
        <v>0</v>
      </c>
      <c r="H261" s="86">
        <v>0</v>
      </c>
    </row>
    <row r="262" spans="1:8" ht="15.75" customHeight="1">
      <c r="A262" s="83">
        <v>2950</v>
      </c>
      <c r="B262" s="84" t="s">
        <v>182</v>
      </c>
      <c r="C262" s="84">
        <v>5</v>
      </c>
      <c r="D262" s="84">
        <v>0</v>
      </c>
      <c r="E262" s="88" t="s">
        <v>513</v>
      </c>
      <c r="F262" s="86">
        <f>SUM(F264:F265)</f>
        <v>0</v>
      </c>
      <c r="G262" s="86">
        <f>SUM(G264:G265)</f>
        <v>0</v>
      </c>
      <c r="H262" s="86">
        <f>SUM(H264:H265)</f>
        <v>0</v>
      </c>
    </row>
    <row r="263" spans="1:11" s="89" customFormat="1" ht="10.5" customHeight="1">
      <c r="A263" s="83"/>
      <c r="B263" s="84"/>
      <c r="C263" s="84"/>
      <c r="D263" s="84"/>
      <c r="E263" s="88" t="s">
        <v>47</v>
      </c>
      <c r="F263" s="86"/>
      <c r="G263" s="86"/>
      <c r="H263" s="86"/>
      <c r="I263" s="65"/>
      <c r="J263" s="65"/>
      <c r="K263" s="65"/>
    </row>
    <row r="264" spans="1:8" ht="15.75">
      <c r="A264" s="83">
        <v>2951</v>
      </c>
      <c r="B264" s="84" t="s">
        <v>182</v>
      </c>
      <c r="C264" s="84">
        <v>5</v>
      </c>
      <c r="D264" s="84">
        <v>1</v>
      </c>
      <c r="E264" s="88" t="s">
        <v>192</v>
      </c>
      <c r="F264" s="86">
        <f>SUM(G264:H264)</f>
        <v>0</v>
      </c>
      <c r="G264" s="86">
        <v>0</v>
      </c>
      <c r="H264" s="86">
        <v>0</v>
      </c>
    </row>
    <row r="265" spans="1:8" ht="16.5" customHeight="1">
      <c r="A265" s="83">
        <v>2952</v>
      </c>
      <c r="B265" s="84" t="s">
        <v>182</v>
      </c>
      <c r="C265" s="84">
        <v>5</v>
      </c>
      <c r="D265" s="84">
        <v>2</v>
      </c>
      <c r="E265" s="88" t="s">
        <v>193</v>
      </c>
      <c r="F265" s="86">
        <f>SUM(G265:H265)</f>
        <v>0</v>
      </c>
      <c r="G265" s="86">
        <v>0</v>
      </c>
      <c r="H265" s="86">
        <v>0</v>
      </c>
    </row>
    <row r="266" spans="1:8" ht="17.25" customHeight="1">
      <c r="A266" s="83">
        <v>2960</v>
      </c>
      <c r="B266" s="84" t="s">
        <v>182</v>
      </c>
      <c r="C266" s="84">
        <v>6</v>
      </c>
      <c r="D266" s="84">
        <v>0</v>
      </c>
      <c r="E266" s="88" t="s">
        <v>514</v>
      </c>
      <c r="F266" s="86">
        <f>SUM(F268)</f>
        <v>0</v>
      </c>
      <c r="G266" s="86">
        <f>SUM(G268)</f>
        <v>0</v>
      </c>
      <c r="H266" s="86">
        <f>SUM(H268)</f>
        <v>0</v>
      </c>
    </row>
    <row r="267" spans="1:11" s="89" customFormat="1" ht="14.25" customHeight="1">
      <c r="A267" s="83"/>
      <c r="B267" s="84"/>
      <c r="C267" s="84"/>
      <c r="D267" s="84"/>
      <c r="E267" s="88" t="s">
        <v>47</v>
      </c>
      <c r="F267" s="86"/>
      <c r="G267" s="86"/>
      <c r="H267" s="86"/>
      <c r="I267" s="65"/>
      <c r="J267" s="65"/>
      <c r="K267" s="65"/>
    </row>
    <row r="268" spans="1:8" ht="16.5" customHeight="1">
      <c r="A268" s="83">
        <v>2961</v>
      </c>
      <c r="B268" s="84" t="s">
        <v>182</v>
      </c>
      <c r="C268" s="84">
        <v>6</v>
      </c>
      <c r="D268" s="84">
        <v>1</v>
      </c>
      <c r="E268" s="88" t="s">
        <v>514</v>
      </c>
      <c r="F268" s="86">
        <f>SUM(G268:H268)</f>
        <v>0</v>
      </c>
      <c r="G268" s="86"/>
      <c r="H268" s="86">
        <v>0</v>
      </c>
    </row>
    <row r="269" spans="1:8" ht="26.25" customHeight="1">
      <c r="A269" s="83">
        <v>2970</v>
      </c>
      <c r="B269" s="84" t="s">
        <v>182</v>
      </c>
      <c r="C269" s="84">
        <v>7</v>
      </c>
      <c r="D269" s="84">
        <v>0</v>
      </c>
      <c r="E269" s="88" t="s">
        <v>515</v>
      </c>
      <c r="F269" s="86">
        <f>SUM(F271)</f>
        <v>0</v>
      </c>
      <c r="G269" s="86">
        <f>SUM(G271)</f>
        <v>0</v>
      </c>
      <c r="H269" s="86">
        <f>SUM(H271)</f>
        <v>0</v>
      </c>
    </row>
    <row r="270" spans="1:11" s="89" customFormat="1" ht="10.5" customHeight="1">
      <c r="A270" s="83"/>
      <c r="B270" s="84"/>
      <c r="C270" s="84"/>
      <c r="D270" s="84"/>
      <c r="E270" s="88" t="s">
        <v>47</v>
      </c>
      <c r="F270" s="86"/>
      <c r="G270" s="86"/>
      <c r="H270" s="86"/>
      <c r="I270" s="65"/>
      <c r="J270" s="65"/>
      <c r="K270" s="65"/>
    </row>
    <row r="271" spans="1:8" ht="27.75" customHeight="1">
      <c r="A271" s="83">
        <v>2971</v>
      </c>
      <c r="B271" s="84" t="s">
        <v>182</v>
      </c>
      <c r="C271" s="84">
        <v>7</v>
      </c>
      <c r="D271" s="84">
        <v>1</v>
      </c>
      <c r="E271" s="88" t="s">
        <v>515</v>
      </c>
      <c r="F271" s="86">
        <f>SUM(G271:H271)</f>
        <v>0</v>
      </c>
      <c r="G271" s="86">
        <v>0</v>
      </c>
      <c r="H271" s="86">
        <v>0</v>
      </c>
    </row>
    <row r="272" spans="1:8" ht="15.75" customHeight="1">
      <c r="A272" s="83">
        <v>2980</v>
      </c>
      <c r="B272" s="84" t="s">
        <v>182</v>
      </c>
      <c r="C272" s="84">
        <v>8</v>
      </c>
      <c r="D272" s="84">
        <v>0</v>
      </c>
      <c r="E272" s="88" t="s">
        <v>516</v>
      </c>
      <c r="F272" s="86">
        <f>SUM(F274)</f>
        <v>0</v>
      </c>
      <c r="G272" s="86">
        <f>SUM(G274)</f>
        <v>0</v>
      </c>
      <c r="H272" s="86">
        <f>SUM(H274)</f>
        <v>0</v>
      </c>
    </row>
    <row r="273" spans="1:11" s="89" customFormat="1" ht="10.5" customHeight="1">
      <c r="A273" s="83"/>
      <c r="B273" s="84"/>
      <c r="C273" s="84"/>
      <c r="D273" s="84"/>
      <c r="E273" s="88" t="s">
        <v>47</v>
      </c>
      <c r="F273" s="86"/>
      <c r="G273" s="86"/>
      <c r="H273" s="86"/>
      <c r="I273" s="65"/>
      <c r="J273" s="65"/>
      <c r="K273" s="65"/>
    </row>
    <row r="274" spans="1:8" ht="15" customHeight="1">
      <c r="A274" s="83">
        <v>2981</v>
      </c>
      <c r="B274" s="84" t="s">
        <v>182</v>
      </c>
      <c r="C274" s="84">
        <v>8</v>
      </c>
      <c r="D274" s="84">
        <v>1</v>
      </c>
      <c r="E274" s="88" t="s">
        <v>516</v>
      </c>
      <c r="F274" s="86">
        <f>SUM(G274:H274)</f>
        <v>0</v>
      </c>
      <c r="G274" s="86">
        <v>0</v>
      </c>
      <c r="H274" s="86">
        <v>0</v>
      </c>
    </row>
    <row r="275" spans="1:11" s="87" customFormat="1" ht="38.25" customHeight="1">
      <c r="A275" s="83">
        <v>3000</v>
      </c>
      <c r="B275" s="84" t="s">
        <v>195</v>
      </c>
      <c r="C275" s="84">
        <v>0</v>
      </c>
      <c r="D275" s="84">
        <v>0</v>
      </c>
      <c r="E275" s="88" t="s">
        <v>647</v>
      </c>
      <c r="F275" s="86">
        <f>SUM(F277,F281,F284,F287,F290,F293,F296,F299,F303)</f>
        <v>600</v>
      </c>
      <c r="G275" s="86">
        <f>SUM(G277,G281,G284,G287,G290,G293,G296,G299,G303)</f>
        <v>600</v>
      </c>
      <c r="H275" s="86">
        <f>SUM(H277,H281,H284,H287,H290,H293,H296,H299,H303)</f>
        <v>0</v>
      </c>
      <c r="I275" s="65"/>
      <c r="J275" s="65"/>
      <c r="K275" s="65"/>
    </row>
    <row r="276" spans="1:8" ht="11.25" customHeight="1">
      <c r="A276" s="83"/>
      <c r="B276" s="84"/>
      <c r="C276" s="84"/>
      <c r="D276" s="84"/>
      <c r="E276" s="88" t="s">
        <v>46</v>
      </c>
      <c r="F276" s="86"/>
      <c r="G276" s="86"/>
      <c r="H276" s="86"/>
    </row>
    <row r="277" spans="1:8" ht="18" customHeight="1">
      <c r="A277" s="83">
        <v>3010</v>
      </c>
      <c r="B277" s="84" t="s">
        <v>195</v>
      </c>
      <c r="C277" s="84">
        <v>1</v>
      </c>
      <c r="D277" s="84">
        <v>0</v>
      </c>
      <c r="E277" s="88" t="s">
        <v>194</v>
      </c>
      <c r="F277" s="86">
        <f>SUM(F279:F280)</f>
        <v>0</v>
      </c>
      <c r="G277" s="86">
        <f>SUM(G279:G280)</f>
        <v>0</v>
      </c>
      <c r="H277" s="86">
        <f>SUM(H279:H280)</f>
        <v>0</v>
      </c>
    </row>
    <row r="278" spans="1:11" s="89" customFormat="1" ht="16.5" customHeight="1">
      <c r="A278" s="83"/>
      <c r="B278" s="84"/>
      <c r="C278" s="84"/>
      <c r="D278" s="84"/>
      <c r="E278" s="88" t="s">
        <v>47</v>
      </c>
      <c r="F278" s="86"/>
      <c r="G278" s="86"/>
      <c r="H278" s="86"/>
      <c r="I278" s="65"/>
      <c r="J278" s="65"/>
      <c r="K278" s="65"/>
    </row>
    <row r="279" spans="1:8" ht="18.75" customHeight="1">
      <c r="A279" s="83">
        <v>3011</v>
      </c>
      <c r="B279" s="84" t="s">
        <v>195</v>
      </c>
      <c r="C279" s="84">
        <v>1</v>
      </c>
      <c r="D279" s="84">
        <v>1</v>
      </c>
      <c r="E279" s="88" t="s">
        <v>517</v>
      </c>
      <c r="F279" s="86">
        <f>SUM(G279:H279)</f>
        <v>0</v>
      </c>
      <c r="G279" s="86">
        <v>0</v>
      </c>
      <c r="H279" s="86">
        <v>0</v>
      </c>
    </row>
    <row r="280" spans="1:8" ht="17.25" customHeight="1">
      <c r="A280" s="83">
        <v>3012</v>
      </c>
      <c r="B280" s="84" t="s">
        <v>195</v>
      </c>
      <c r="C280" s="84">
        <v>1</v>
      </c>
      <c r="D280" s="84">
        <v>2</v>
      </c>
      <c r="E280" s="88" t="s">
        <v>518</v>
      </c>
      <c r="F280" s="86">
        <f>SUM(G280:H280)</f>
        <v>0</v>
      </c>
      <c r="G280" s="86">
        <v>0</v>
      </c>
      <c r="H280" s="86">
        <v>0</v>
      </c>
    </row>
    <row r="281" spans="1:8" ht="15" customHeight="1">
      <c r="A281" s="83">
        <v>3020</v>
      </c>
      <c r="B281" s="84" t="s">
        <v>195</v>
      </c>
      <c r="C281" s="84">
        <v>2</v>
      </c>
      <c r="D281" s="84">
        <v>0</v>
      </c>
      <c r="E281" s="88" t="s">
        <v>519</v>
      </c>
      <c r="F281" s="86">
        <f>SUM(F283)</f>
        <v>0</v>
      </c>
      <c r="G281" s="86">
        <f>SUM(G283)</f>
        <v>0</v>
      </c>
      <c r="H281" s="86">
        <f>SUM(H283)</f>
        <v>0</v>
      </c>
    </row>
    <row r="282" spans="1:11" s="89" customFormat="1" ht="10.5" customHeight="1">
      <c r="A282" s="83"/>
      <c r="B282" s="84"/>
      <c r="C282" s="84"/>
      <c r="D282" s="84"/>
      <c r="E282" s="88" t="s">
        <v>47</v>
      </c>
      <c r="F282" s="86"/>
      <c r="G282" s="86"/>
      <c r="H282" s="86"/>
      <c r="I282" s="65"/>
      <c r="J282" s="65"/>
      <c r="K282" s="65"/>
    </row>
    <row r="283" spans="1:8" ht="15.75" customHeight="1">
      <c r="A283" s="83">
        <v>3021</v>
      </c>
      <c r="B283" s="84" t="s">
        <v>195</v>
      </c>
      <c r="C283" s="84">
        <v>2</v>
      </c>
      <c r="D283" s="84">
        <v>1</v>
      </c>
      <c r="E283" s="88" t="s">
        <v>519</v>
      </c>
      <c r="F283" s="86">
        <f>SUM(G283:H283)</f>
        <v>0</v>
      </c>
      <c r="G283" s="86">
        <v>0</v>
      </c>
      <c r="H283" s="86">
        <v>0</v>
      </c>
    </row>
    <row r="284" spans="1:8" ht="14.25" customHeight="1">
      <c r="A284" s="83">
        <v>3030</v>
      </c>
      <c r="B284" s="84" t="s">
        <v>195</v>
      </c>
      <c r="C284" s="84">
        <v>3</v>
      </c>
      <c r="D284" s="84">
        <v>0</v>
      </c>
      <c r="E284" s="88" t="s">
        <v>520</v>
      </c>
      <c r="F284" s="86">
        <f>SUM(F286)</f>
        <v>0</v>
      </c>
      <c r="G284" s="86">
        <f>SUM(G286)</f>
        <v>0</v>
      </c>
      <c r="H284" s="86">
        <f>SUM(H286)</f>
        <v>0</v>
      </c>
    </row>
    <row r="285" spans="1:11" s="89" customFormat="1" ht="15.75">
      <c r="A285" s="83"/>
      <c r="B285" s="84"/>
      <c r="C285" s="84"/>
      <c r="D285" s="84"/>
      <c r="E285" s="88" t="s">
        <v>47</v>
      </c>
      <c r="F285" s="86"/>
      <c r="G285" s="86"/>
      <c r="H285" s="86"/>
      <c r="I285" s="65"/>
      <c r="J285" s="65"/>
      <c r="K285" s="65"/>
    </row>
    <row r="286" spans="1:11" s="89" customFormat="1" ht="15.75">
      <c r="A286" s="83">
        <v>3031</v>
      </c>
      <c r="B286" s="84" t="s">
        <v>195</v>
      </c>
      <c r="C286" s="84">
        <v>3</v>
      </c>
      <c r="D286" s="84" t="s">
        <v>112</v>
      </c>
      <c r="E286" s="88" t="s">
        <v>520</v>
      </c>
      <c r="F286" s="86">
        <f>SUM(G286:H286)</f>
        <v>0</v>
      </c>
      <c r="G286" s="86">
        <v>0</v>
      </c>
      <c r="H286" s="86">
        <v>0</v>
      </c>
      <c r="I286" s="65"/>
      <c r="J286" s="65"/>
      <c r="K286" s="65"/>
    </row>
    <row r="287" spans="1:8" ht="18" customHeight="1">
      <c r="A287" s="83">
        <v>3040</v>
      </c>
      <c r="B287" s="84" t="s">
        <v>195</v>
      </c>
      <c r="C287" s="84">
        <v>4</v>
      </c>
      <c r="D287" s="84">
        <v>0</v>
      </c>
      <c r="E287" s="88" t="s">
        <v>521</v>
      </c>
      <c r="F287" s="86">
        <f>SUM(F289)</f>
        <v>0</v>
      </c>
      <c r="G287" s="86">
        <f>SUM(G289)</f>
        <v>0</v>
      </c>
      <c r="H287" s="86">
        <f>SUM(H289)</f>
        <v>0</v>
      </c>
    </row>
    <row r="288" spans="1:11" s="89" customFormat="1" ht="10.5" customHeight="1">
      <c r="A288" s="83"/>
      <c r="B288" s="84"/>
      <c r="C288" s="84"/>
      <c r="D288" s="84"/>
      <c r="E288" s="88" t="s">
        <v>47</v>
      </c>
      <c r="F288" s="86"/>
      <c r="G288" s="86"/>
      <c r="H288" s="86"/>
      <c r="I288" s="65"/>
      <c r="J288" s="65"/>
      <c r="K288" s="65"/>
    </row>
    <row r="289" spans="1:8" ht="16.5" customHeight="1">
      <c r="A289" s="83">
        <v>3041</v>
      </c>
      <c r="B289" s="84" t="s">
        <v>195</v>
      </c>
      <c r="C289" s="84">
        <v>4</v>
      </c>
      <c r="D289" s="84">
        <v>1</v>
      </c>
      <c r="E289" s="88" t="s">
        <v>521</v>
      </c>
      <c r="F289" s="86">
        <f>SUM(G289:H289)</f>
        <v>0</v>
      </c>
      <c r="G289" s="86">
        <v>0</v>
      </c>
      <c r="H289" s="86">
        <v>0</v>
      </c>
    </row>
    <row r="290" spans="1:8" ht="12" customHeight="1">
      <c r="A290" s="83">
        <v>3050</v>
      </c>
      <c r="B290" s="84" t="s">
        <v>195</v>
      </c>
      <c r="C290" s="84">
        <v>5</v>
      </c>
      <c r="D290" s="84">
        <v>0</v>
      </c>
      <c r="E290" s="88" t="s">
        <v>522</v>
      </c>
      <c r="F290" s="86">
        <f>SUM(F292)</f>
        <v>0</v>
      </c>
      <c r="G290" s="86">
        <f>SUM(G292)</f>
        <v>0</v>
      </c>
      <c r="H290" s="86">
        <f>SUM(H292)</f>
        <v>0</v>
      </c>
    </row>
    <row r="291" spans="1:11" s="89" customFormat="1" ht="10.5" customHeight="1">
      <c r="A291" s="83"/>
      <c r="B291" s="84"/>
      <c r="C291" s="84"/>
      <c r="D291" s="84"/>
      <c r="E291" s="88" t="s">
        <v>47</v>
      </c>
      <c r="F291" s="86"/>
      <c r="G291" s="86"/>
      <c r="H291" s="86"/>
      <c r="I291" s="65"/>
      <c r="J291" s="65"/>
      <c r="K291" s="65"/>
    </row>
    <row r="292" spans="1:8" ht="15.75" customHeight="1">
      <c r="A292" s="83">
        <v>3051</v>
      </c>
      <c r="B292" s="84" t="s">
        <v>195</v>
      </c>
      <c r="C292" s="84">
        <v>5</v>
      </c>
      <c r="D292" s="84">
        <v>1</v>
      </c>
      <c r="E292" s="88" t="s">
        <v>522</v>
      </c>
      <c r="F292" s="86">
        <f>SUM(G292:H292)</f>
        <v>0</v>
      </c>
      <c r="G292" s="86">
        <v>0</v>
      </c>
      <c r="H292" s="86">
        <v>0</v>
      </c>
    </row>
    <row r="293" spans="1:8" ht="16.5" customHeight="1">
      <c r="A293" s="83">
        <v>3060</v>
      </c>
      <c r="B293" s="84" t="s">
        <v>195</v>
      </c>
      <c r="C293" s="84">
        <v>6</v>
      </c>
      <c r="D293" s="84">
        <v>0</v>
      </c>
      <c r="E293" s="88" t="s">
        <v>523</v>
      </c>
      <c r="F293" s="86">
        <f>SUM(F295)</f>
        <v>0</v>
      </c>
      <c r="G293" s="86">
        <f>SUM(G295)</f>
        <v>0</v>
      </c>
      <c r="H293" s="86">
        <f>SUM(H295)</f>
        <v>0</v>
      </c>
    </row>
    <row r="294" spans="1:11" s="89" customFormat="1" ht="10.5" customHeight="1">
      <c r="A294" s="83"/>
      <c r="B294" s="84"/>
      <c r="C294" s="84"/>
      <c r="D294" s="84"/>
      <c r="E294" s="88" t="s">
        <v>47</v>
      </c>
      <c r="F294" s="86"/>
      <c r="G294" s="86"/>
      <c r="H294" s="86"/>
      <c r="I294" s="65"/>
      <c r="J294" s="65"/>
      <c r="K294" s="65"/>
    </row>
    <row r="295" spans="1:8" ht="15.75" customHeight="1">
      <c r="A295" s="83">
        <v>3061</v>
      </c>
      <c r="B295" s="84" t="s">
        <v>195</v>
      </c>
      <c r="C295" s="84">
        <v>6</v>
      </c>
      <c r="D295" s="84">
        <v>1</v>
      </c>
      <c r="E295" s="88" t="s">
        <v>523</v>
      </c>
      <c r="F295" s="86">
        <f>SUM(G295:H295)</f>
        <v>0</v>
      </c>
      <c r="G295" s="86">
        <v>0</v>
      </c>
      <c r="H295" s="86">
        <v>0</v>
      </c>
    </row>
    <row r="296" spans="1:8" ht="26.25" customHeight="1">
      <c r="A296" s="83">
        <v>3070</v>
      </c>
      <c r="B296" s="84" t="s">
        <v>195</v>
      </c>
      <c r="C296" s="84">
        <v>7</v>
      </c>
      <c r="D296" s="84">
        <v>0</v>
      </c>
      <c r="E296" s="88" t="s">
        <v>524</v>
      </c>
      <c r="F296" s="86">
        <f>SUM(F298)</f>
        <v>600</v>
      </c>
      <c r="G296" s="86">
        <f>SUM(G298)</f>
        <v>600</v>
      </c>
      <c r="H296" s="86">
        <f>SUM(H298)</f>
        <v>0</v>
      </c>
    </row>
    <row r="297" spans="1:11" s="89" customFormat="1" ht="10.5" customHeight="1">
      <c r="A297" s="83"/>
      <c r="B297" s="84"/>
      <c r="C297" s="84"/>
      <c r="D297" s="84"/>
      <c r="E297" s="88" t="s">
        <v>47</v>
      </c>
      <c r="F297" s="86"/>
      <c r="G297" s="86"/>
      <c r="H297" s="86"/>
      <c r="I297" s="65"/>
      <c r="J297" s="65"/>
      <c r="K297" s="65"/>
    </row>
    <row r="298" spans="1:8" ht="21.75" customHeight="1">
      <c r="A298" s="83">
        <v>3071</v>
      </c>
      <c r="B298" s="84" t="s">
        <v>195</v>
      </c>
      <c r="C298" s="84">
        <v>7</v>
      </c>
      <c r="D298" s="84">
        <v>1</v>
      </c>
      <c r="E298" s="88" t="s">
        <v>524</v>
      </c>
      <c r="F298" s="86">
        <v>600</v>
      </c>
      <c r="G298" s="86">
        <v>600</v>
      </c>
      <c r="H298" s="86">
        <v>0</v>
      </c>
    </row>
    <row r="299" spans="1:8" ht="27" customHeight="1">
      <c r="A299" s="83">
        <v>3080</v>
      </c>
      <c r="B299" s="84" t="s">
        <v>195</v>
      </c>
      <c r="C299" s="84">
        <v>8</v>
      </c>
      <c r="D299" s="84">
        <v>0</v>
      </c>
      <c r="E299" s="88" t="s">
        <v>526</v>
      </c>
      <c r="F299" s="86">
        <f>SUM(F301)</f>
        <v>0</v>
      </c>
      <c r="G299" s="86">
        <f>SUM(G301)</f>
        <v>0</v>
      </c>
      <c r="H299" s="86">
        <f>SUM(H301)</f>
        <v>0</v>
      </c>
    </row>
    <row r="300" spans="1:11" s="89" customFormat="1" ht="10.5" customHeight="1">
      <c r="A300" s="83"/>
      <c r="B300" s="84"/>
      <c r="C300" s="84"/>
      <c r="D300" s="84"/>
      <c r="E300" s="88" t="s">
        <v>47</v>
      </c>
      <c r="F300" s="86"/>
      <c r="G300" s="86"/>
      <c r="H300" s="86"/>
      <c r="I300" s="65"/>
      <c r="J300" s="65"/>
      <c r="K300" s="65"/>
    </row>
    <row r="301" spans="1:8" ht="30" customHeight="1">
      <c r="A301" s="83">
        <v>3081</v>
      </c>
      <c r="B301" s="84" t="s">
        <v>195</v>
      </c>
      <c r="C301" s="84">
        <v>8</v>
      </c>
      <c r="D301" s="84">
        <v>1</v>
      </c>
      <c r="E301" s="88" t="s">
        <v>526</v>
      </c>
      <c r="F301" s="86">
        <f>SUM(G301:H301)</f>
        <v>0</v>
      </c>
      <c r="G301" s="86">
        <v>0</v>
      </c>
      <c r="H301" s="86">
        <v>0</v>
      </c>
    </row>
    <row r="302" spans="1:11" s="89" customFormat="1" ht="10.5" customHeight="1">
      <c r="A302" s="83"/>
      <c r="B302" s="84"/>
      <c r="C302" s="84"/>
      <c r="D302" s="84"/>
      <c r="E302" s="88" t="s">
        <v>47</v>
      </c>
      <c r="F302" s="86"/>
      <c r="G302" s="86"/>
      <c r="H302" s="86"/>
      <c r="I302" s="65"/>
      <c r="J302" s="65"/>
      <c r="K302" s="65"/>
    </row>
    <row r="303" spans="1:8" ht="13.5" customHeight="1">
      <c r="A303" s="83">
        <v>3090</v>
      </c>
      <c r="B303" s="84" t="s">
        <v>195</v>
      </c>
      <c r="C303" s="84">
        <v>9</v>
      </c>
      <c r="D303" s="84">
        <v>0</v>
      </c>
      <c r="E303" s="88" t="s">
        <v>527</v>
      </c>
      <c r="F303" s="86">
        <f>SUM(F305:F306)</f>
        <v>0</v>
      </c>
      <c r="G303" s="86">
        <f>SUM(G305:G306)</f>
        <v>0</v>
      </c>
      <c r="H303" s="86">
        <f>SUM(H305:H306)</f>
        <v>0</v>
      </c>
    </row>
    <row r="304" spans="1:11" s="89" customFormat="1" ht="10.5" customHeight="1">
      <c r="A304" s="83"/>
      <c r="B304" s="84"/>
      <c r="C304" s="84"/>
      <c r="D304" s="84"/>
      <c r="E304" s="88" t="s">
        <v>47</v>
      </c>
      <c r="F304" s="86"/>
      <c r="G304" s="86"/>
      <c r="H304" s="86"/>
      <c r="I304" s="65"/>
      <c r="J304" s="65"/>
      <c r="K304" s="65"/>
    </row>
    <row r="305" spans="1:8" ht="17.25" customHeight="1">
      <c r="A305" s="83">
        <v>3091</v>
      </c>
      <c r="B305" s="84" t="s">
        <v>195</v>
      </c>
      <c r="C305" s="84">
        <v>9</v>
      </c>
      <c r="D305" s="84">
        <v>1</v>
      </c>
      <c r="E305" s="88" t="s">
        <v>527</v>
      </c>
      <c r="F305" s="86">
        <f>SUM(G305:H305)</f>
        <v>0</v>
      </c>
      <c r="G305" s="86">
        <v>0</v>
      </c>
      <c r="H305" s="86">
        <v>0</v>
      </c>
    </row>
    <row r="306" spans="1:8" ht="27" customHeight="1">
      <c r="A306" s="83">
        <v>3092</v>
      </c>
      <c r="B306" s="84" t="s">
        <v>195</v>
      </c>
      <c r="C306" s="84">
        <v>9</v>
      </c>
      <c r="D306" s="84">
        <v>2</v>
      </c>
      <c r="E306" s="88" t="s">
        <v>215</v>
      </c>
      <c r="F306" s="86">
        <f>SUM(G306:H306)</f>
        <v>0</v>
      </c>
      <c r="G306" s="86">
        <v>0</v>
      </c>
      <c r="H306" s="86">
        <v>0</v>
      </c>
    </row>
    <row r="307" spans="1:11" s="87" customFormat="1" ht="32.25" customHeight="1">
      <c r="A307" s="83">
        <v>3100</v>
      </c>
      <c r="B307" s="84" t="s">
        <v>196</v>
      </c>
      <c r="C307" s="84">
        <v>0</v>
      </c>
      <c r="D307" s="84">
        <v>0</v>
      </c>
      <c r="E307" s="90" t="s">
        <v>648</v>
      </c>
      <c r="F307" s="86">
        <f>SUM(F309)</f>
        <v>1760.9</v>
      </c>
      <c r="G307" s="86">
        <v>1760.9</v>
      </c>
      <c r="H307" s="86">
        <f>SUM(H309)</f>
        <v>0</v>
      </c>
      <c r="I307" s="65"/>
      <c r="J307" s="65"/>
      <c r="K307" s="65"/>
    </row>
    <row r="308" spans="1:8" ht="11.25" customHeight="1">
      <c r="A308" s="83"/>
      <c r="B308" s="84"/>
      <c r="C308" s="84"/>
      <c r="D308" s="84"/>
      <c r="E308" s="88" t="s">
        <v>46</v>
      </c>
      <c r="F308" s="86"/>
      <c r="G308" s="86"/>
      <c r="H308" s="86"/>
    </row>
    <row r="309" spans="1:8" ht="15.75">
      <c r="A309" s="83">
        <v>3110</v>
      </c>
      <c r="B309" s="84" t="s">
        <v>196</v>
      </c>
      <c r="C309" s="84">
        <v>1</v>
      </c>
      <c r="D309" s="84">
        <v>0</v>
      </c>
      <c r="E309" s="90" t="s">
        <v>25</v>
      </c>
      <c r="F309" s="86">
        <f>SUM(F311)</f>
        <v>1760.9</v>
      </c>
      <c r="G309" s="86">
        <v>1760.9</v>
      </c>
      <c r="H309" s="86">
        <f>SUM(H311)</f>
        <v>0</v>
      </c>
    </row>
    <row r="310" spans="1:11" s="89" customFormat="1" ht="10.5" customHeight="1">
      <c r="A310" s="83"/>
      <c r="B310" s="84"/>
      <c r="C310" s="84"/>
      <c r="D310" s="84"/>
      <c r="E310" s="88" t="s">
        <v>47</v>
      </c>
      <c r="F310" s="86"/>
      <c r="G310" s="86"/>
      <c r="H310" s="86"/>
      <c r="I310" s="65"/>
      <c r="J310" s="65"/>
      <c r="K310" s="65"/>
    </row>
    <row r="311" spans="1:8" ht="15.75">
      <c r="A311" s="83">
        <v>3112</v>
      </c>
      <c r="B311" s="84" t="s">
        <v>196</v>
      </c>
      <c r="C311" s="84">
        <v>1</v>
      </c>
      <c r="D311" s="84">
        <v>2</v>
      </c>
      <c r="E311" s="90" t="s">
        <v>585</v>
      </c>
      <c r="F311" s="86">
        <v>1760.9</v>
      </c>
      <c r="G311" s="86">
        <v>1760.9</v>
      </c>
      <c r="H311" s="86">
        <v>0</v>
      </c>
    </row>
    <row r="312" spans="2:4" ht="15.75">
      <c r="B312" s="92"/>
      <c r="C312" s="93"/>
      <c r="D312" s="94"/>
    </row>
    <row r="313" spans="1:14" s="53" customFormat="1" ht="58.5" customHeight="1">
      <c r="A313" s="96"/>
      <c r="B313" s="68"/>
      <c r="C313" s="68"/>
      <c r="D313" s="68"/>
      <c r="E313" s="68"/>
      <c r="F313" s="68"/>
      <c r="G313" s="68"/>
      <c r="H313" s="68"/>
      <c r="I313" s="65"/>
      <c r="J313" s="65"/>
      <c r="K313" s="65"/>
      <c r="L313" s="68"/>
      <c r="M313" s="52"/>
      <c r="N313" s="52"/>
    </row>
    <row r="314" spans="1:14" s="53" customFormat="1" ht="15.75">
      <c r="A314" s="97"/>
      <c r="B314" s="98"/>
      <c r="C314" s="98"/>
      <c r="D314" s="98"/>
      <c r="E314" s="98"/>
      <c r="F314" s="98"/>
      <c r="G314" s="99"/>
      <c r="H314" s="71"/>
      <c r="I314" s="65"/>
      <c r="J314" s="65"/>
      <c r="K314" s="65"/>
      <c r="L314" s="71"/>
      <c r="M314" s="52"/>
      <c r="N314" s="52"/>
    </row>
    <row r="315" spans="2:4" ht="15.75">
      <c r="B315" s="100"/>
      <c r="C315" s="93"/>
      <c r="D315" s="94"/>
    </row>
    <row r="316" spans="2:5" ht="15.75">
      <c r="B316" s="100"/>
      <c r="C316" s="93"/>
      <c r="D316" s="94"/>
      <c r="E316" s="65"/>
    </row>
    <row r="317" spans="2:4" ht="15.75">
      <c r="B317" s="100"/>
      <c r="C317" s="101"/>
      <c r="D317" s="102"/>
    </row>
  </sheetData>
  <sheetProtection/>
  <protectedRanges>
    <protectedRange sqref="F304:H304 G310:H311 F308:H308 G305:H306" name="Range24"/>
    <protectedRange sqref="F291 G289:H289 G286:H286 F288:H288 G291:H292 F285:H285" name="Range22"/>
    <protectedRange sqref="G268:H268 G256:H257 F259:H259 F267:H267 G264:H265 G260:H261 F263:H263" name="Range20"/>
    <protectedRange sqref="F242:H242 G240:H240 G235:H237 F239:H239 G243:H243 F234:H234" name="Range18"/>
    <protectedRange sqref="F217:H217 F215:H215 G212:H213 G218:H218 F211:H211" name="Range16"/>
    <protectedRange sqref="G194:H197 F193:H193 G188:H191 F186:H186" name="Range14"/>
    <protectedRange sqref="G169:H169 F174:H174 G161:H161 F163:H163 F171:H171 F166:H166 G164:H164 G172:H172 F168:H168 F160:H160" name="Range12"/>
    <protectedRange sqref="G144:H144 F146:H146 G136:H141 F143:H143" name="Range10"/>
    <protectedRange sqref="G119:H123 F118:H118 G114:H116 F113:H113" name="Range8"/>
    <protectedRange sqref="F93:H93 G88:H88 G82:H82 F84:H84 F95:H95 F90:H90 G85:H85 F87:H87 G91:H91 G96:H96 F81:H81" name="Range6"/>
    <protectedRange sqref="F58:H58 F48:H48 F50:H50 G46:H47 F52:H52 G56:H56 G59:H59 G53:H53 F55:H55 F61:H61" name="Range4"/>
    <protectedRange sqref="F16:H16 F25:H25 F21:H21 G17:H19 G26:H28 G22:H23 F14:H14" name="Range2"/>
    <protectedRange sqref="A1:IV6" name="Range1"/>
    <protectedRange sqref="F30:H30 G40:H40 F39:H39 G31:H31 F33:H33 G37:H37 F44:H44 G34:H34 F36:H36 F42:H42" name="Range3"/>
    <protectedRange sqref="G75:H75 G78:H79 G62:H62 F64:H64 F77:H77 F74:H74 G70:H72 G65:H65 F67:H67 F69:H69 F81:H81" name="Range5"/>
    <protectedRange sqref="G105:H111 G97:H97 F99:H99 G100:H103" name="Range7"/>
    <protectedRange sqref="F134:H134 G129:H132 G126:H126 F128:H128 G135:H135 F125:H125" name="Range9"/>
    <protectedRange sqref="F154:H154 F157:H157 G149:H149 F151:H151 G155:H155 G158:H158 G152:H152 F148:H148" name="Range11"/>
    <protectedRange sqref="G184:H184 F180:H180 G175:H175 F177:H177 G181:H181 F183:H183 G178:H178 F174:H174" name="Range13"/>
    <protectedRange sqref="F205:H205 G206:H206 F208:H208 G200:H203 G209:H209 F199:H199" name="Range15"/>
    <protectedRange sqref="G230:H232 G220:H227 F229:H229" name="Range17"/>
    <protectedRange sqref="F247:H247 F255:H255 G252:H253 G248:H249 F251:H251 F245:H245" name="Range19"/>
    <protectedRange sqref="F282:H282 F285:H285 G271:H271 F273:H273 G279:H280 G283:H283 G274:H274 F276:H276 F278:H278 F270:H270" name="Range21"/>
    <protectedRange sqref="G298:H298 F297:H297 G295:H295 G301:H301 F300:H300 F302:H302 F294:H294" name="Range23"/>
  </protectedRanges>
  <mergeCells count="12">
    <mergeCell ref="A8:A10"/>
    <mergeCell ref="F8:F10"/>
    <mergeCell ref="G8:H9"/>
    <mergeCell ref="A1:H1"/>
    <mergeCell ref="A3:H3"/>
    <mergeCell ref="G7:H7"/>
    <mergeCell ref="A4:I4"/>
    <mergeCell ref="A5:H6"/>
    <mergeCell ref="B8:B10"/>
    <mergeCell ref="C8:C10"/>
    <mergeCell ref="D8:D10"/>
    <mergeCell ref="E8:E10"/>
  </mergeCells>
  <printOptions/>
  <pageMargins left="0.38" right="0.17" top="0.34" bottom="0.45" header="0.17" footer="0.24"/>
  <pageSetup firstPageNumber="7" useFirstPageNumber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6"/>
  <sheetViews>
    <sheetView zoomScalePageLayoutView="0" workbookViewId="0" topLeftCell="A7">
      <selection activeCell="J18" sqref="J18"/>
    </sheetView>
  </sheetViews>
  <sheetFormatPr defaultColWidth="9.140625" defaultRowHeight="12.75"/>
  <cols>
    <col min="1" max="1" width="5.8515625" style="22" customWidth="1"/>
    <col min="2" max="2" width="49.57421875" style="22" customWidth="1"/>
    <col min="3" max="3" width="7.28125" style="6" customWidth="1"/>
    <col min="4" max="4" width="12.140625" style="22" customWidth="1"/>
    <col min="5" max="5" width="12.28125" style="22" customWidth="1"/>
    <col min="6" max="6" width="11.00390625" style="22" customWidth="1"/>
    <col min="7" max="7" width="14.8515625" style="22" customWidth="1"/>
    <col min="8" max="8" width="12.28125" style="22" customWidth="1"/>
    <col min="9" max="9" width="12.00390625" style="22" customWidth="1"/>
    <col min="10" max="10" width="14.8515625" style="22" customWidth="1"/>
    <col min="11" max="11" width="12.28125" style="22" customWidth="1"/>
    <col min="12" max="12" width="12.00390625" style="22" customWidth="1"/>
    <col min="13" max="16384" width="9.140625" style="22" customWidth="1"/>
  </cols>
  <sheetData>
    <row r="1" spans="1:12" s="29" customFormat="1" ht="12.75">
      <c r="A1" s="34" t="s">
        <v>19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29" customFormat="1" ht="18" customHeight="1">
      <c r="A2" s="262" t="s">
        <v>398</v>
      </c>
      <c r="B2" s="262"/>
      <c r="C2" s="262"/>
      <c r="D2" s="262"/>
      <c r="E2" s="262"/>
      <c r="F2" s="262"/>
      <c r="G2" s="48"/>
      <c r="H2" s="48"/>
      <c r="I2" s="48"/>
      <c r="J2" s="48"/>
      <c r="K2" s="48"/>
      <c r="L2" s="36"/>
    </row>
    <row r="3" spans="1:12" s="31" customFormat="1" ht="32.25" customHeight="1">
      <c r="A3" s="263" t="s">
        <v>399</v>
      </c>
      <c r="B3" s="263"/>
      <c r="C3" s="263"/>
      <c r="D3" s="263"/>
      <c r="E3" s="263"/>
      <c r="F3" s="263"/>
      <c r="G3" s="49"/>
      <c r="H3" s="49"/>
      <c r="I3" s="49"/>
      <c r="J3" s="49"/>
      <c r="K3" s="49"/>
      <c r="L3" s="49"/>
    </row>
    <row r="4" spans="1:13" s="31" customFormat="1" ht="9" customHeight="1">
      <c r="A4" s="50" t="s">
        <v>19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30" t="s">
        <v>19</v>
      </c>
    </row>
    <row r="5" spans="1:13" s="31" customFormat="1" ht="6.7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28"/>
    </row>
    <row r="6" spans="1:12" s="23" customFormat="1" ht="16.5" thickBot="1">
      <c r="A6" s="109"/>
      <c r="B6" s="109"/>
      <c r="C6" s="109"/>
      <c r="D6" s="52"/>
      <c r="E6" s="273" t="s">
        <v>396</v>
      </c>
      <c r="F6" s="273"/>
      <c r="G6" s="37"/>
      <c r="H6" s="37"/>
      <c r="I6" s="37"/>
      <c r="J6" s="37"/>
      <c r="K6" s="16"/>
      <c r="L6" s="16"/>
    </row>
    <row r="7" spans="1:9" ht="13.5" customHeight="1">
      <c r="A7" s="268" t="s">
        <v>127</v>
      </c>
      <c r="B7" s="264" t="s">
        <v>586</v>
      </c>
      <c r="C7" s="265"/>
      <c r="D7" s="272" t="s">
        <v>438</v>
      </c>
      <c r="E7" s="265" t="s">
        <v>46</v>
      </c>
      <c r="F7" s="270"/>
      <c r="G7" s="37"/>
      <c r="H7" s="37"/>
      <c r="I7" s="37"/>
    </row>
    <row r="8" spans="1:9" ht="17.25" customHeight="1" thickBot="1">
      <c r="A8" s="269"/>
      <c r="B8" s="266"/>
      <c r="C8" s="267"/>
      <c r="D8" s="252"/>
      <c r="E8" s="267"/>
      <c r="F8" s="271"/>
      <c r="G8" s="43"/>
      <c r="H8" s="43"/>
      <c r="I8" s="43"/>
    </row>
    <row r="9" spans="1:9" ht="25.5">
      <c r="A9" s="269"/>
      <c r="B9" s="110" t="s">
        <v>587</v>
      </c>
      <c r="C9" s="111" t="s">
        <v>588</v>
      </c>
      <c r="D9" s="112"/>
      <c r="E9" s="113" t="s">
        <v>123</v>
      </c>
      <c r="F9" s="114" t="s">
        <v>124</v>
      </c>
      <c r="G9" s="43"/>
      <c r="H9" s="43"/>
      <c r="I9" s="43"/>
    </row>
    <row r="10" spans="1:9" ht="20.25">
      <c r="A10" s="115">
        <v>1</v>
      </c>
      <c r="B10" s="115">
        <v>2</v>
      </c>
      <c r="C10" s="115" t="s">
        <v>589</v>
      </c>
      <c r="D10" s="116">
        <v>7</v>
      </c>
      <c r="E10" s="116">
        <v>8</v>
      </c>
      <c r="F10" s="117">
        <v>9</v>
      </c>
      <c r="G10" s="41"/>
      <c r="H10" s="41"/>
      <c r="I10" s="41"/>
    </row>
    <row r="11" spans="1:6" ht="36.75" customHeight="1">
      <c r="A11" s="83">
        <v>4000</v>
      </c>
      <c r="B11" s="118" t="s">
        <v>649</v>
      </c>
      <c r="C11" s="119"/>
      <c r="D11" s="81">
        <f>SUM(D13,D174,D209)</f>
        <v>29140.2</v>
      </c>
      <c r="E11" s="81">
        <f>SUM(E13,E174,E209)</f>
        <v>26425.5</v>
      </c>
      <c r="F11" s="81">
        <f>SUM(F13,F174,F209)</f>
        <v>2714.7</v>
      </c>
    </row>
    <row r="12" spans="1:6" ht="12.75">
      <c r="A12" s="83"/>
      <c r="B12" s="120" t="s">
        <v>49</v>
      </c>
      <c r="C12" s="119"/>
      <c r="D12" s="81"/>
      <c r="E12" s="81"/>
      <c r="F12" s="81"/>
    </row>
    <row r="13" spans="1:6" ht="42" customHeight="1">
      <c r="A13" s="83">
        <v>4050</v>
      </c>
      <c r="B13" s="121" t="s">
        <v>650</v>
      </c>
      <c r="C13" s="122" t="s">
        <v>335</v>
      </c>
      <c r="D13" s="81">
        <f>SUM(D15,D28,D71,D86,D96,D130,D145)</f>
        <v>26425.5</v>
      </c>
      <c r="E13" s="81">
        <f>SUM(E15,E28,E71,E86,E96,E130,E145)</f>
        <v>26425.5</v>
      </c>
      <c r="F13" s="81">
        <f>SUM(F15,F28,F71,F86,F96,F130,F145)</f>
        <v>0</v>
      </c>
    </row>
    <row r="14" spans="1:6" ht="12.75">
      <c r="A14" s="83"/>
      <c r="B14" s="120" t="s">
        <v>49</v>
      </c>
      <c r="C14" s="119"/>
      <c r="D14" s="81"/>
      <c r="E14" s="81"/>
      <c r="F14" s="81"/>
    </row>
    <row r="15" spans="1:6" ht="30.75" customHeight="1">
      <c r="A15" s="83">
        <v>4100</v>
      </c>
      <c r="B15" s="123" t="s">
        <v>651</v>
      </c>
      <c r="C15" s="124" t="s">
        <v>335</v>
      </c>
      <c r="D15" s="223">
        <f>SUM(D17,D22,D25)</f>
        <v>16965.6</v>
      </c>
      <c r="E15" s="223">
        <f>SUM(E17,E22,E25)</f>
        <v>16965.6</v>
      </c>
      <c r="F15" s="81">
        <f>SUM(F17,F22,F25)</f>
        <v>0</v>
      </c>
    </row>
    <row r="16" spans="1:6" ht="14.25">
      <c r="A16" s="83"/>
      <c r="B16" s="120" t="s">
        <v>49</v>
      </c>
      <c r="C16" s="119"/>
      <c r="D16" s="223"/>
      <c r="E16" s="223"/>
      <c r="F16" s="81"/>
    </row>
    <row r="17" spans="1:6" ht="24">
      <c r="A17" s="83">
        <v>4110</v>
      </c>
      <c r="B17" s="125" t="s">
        <v>652</v>
      </c>
      <c r="C17" s="124" t="s">
        <v>335</v>
      </c>
      <c r="D17" s="223">
        <f>SUM(D19:D21)</f>
        <v>16965.6</v>
      </c>
      <c r="E17" s="223">
        <f>SUM(E19:E21)</f>
        <v>16965.6</v>
      </c>
      <c r="F17" s="126" t="s">
        <v>341</v>
      </c>
    </row>
    <row r="18" spans="1:6" ht="14.25">
      <c r="A18" s="83"/>
      <c r="B18" s="120" t="s">
        <v>47</v>
      </c>
      <c r="C18" s="124"/>
      <c r="D18" s="223"/>
      <c r="E18" s="223"/>
      <c r="F18" s="126"/>
    </row>
    <row r="19" spans="1:6" ht="24">
      <c r="A19" s="83">
        <v>4111</v>
      </c>
      <c r="B19" s="106" t="s">
        <v>590</v>
      </c>
      <c r="C19" s="127" t="s">
        <v>198</v>
      </c>
      <c r="D19" s="223">
        <f>SUM(E19:F19)</f>
        <v>16965.6</v>
      </c>
      <c r="E19" s="222">
        <v>16965.6</v>
      </c>
      <c r="F19" s="126" t="s">
        <v>341</v>
      </c>
    </row>
    <row r="20" spans="1:6" ht="24">
      <c r="A20" s="83">
        <v>4112</v>
      </c>
      <c r="B20" s="106" t="s">
        <v>591</v>
      </c>
      <c r="C20" s="127" t="s">
        <v>199</v>
      </c>
      <c r="D20" s="81">
        <f>SUM(E20:F20)</f>
        <v>0</v>
      </c>
      <c r="E20" s="81">
        <v>0</v>
      </c>
      <c r="F20" s="126" t="s">
        <v>341</v>
      </c>
    </row>
    <row r="21" spans="1:6" ht="12.75">
      <c r="A21" s="83">
        <v>4114</v>
      </c>
      <c r="B21" s="106" t="s">
        <v>592</v>
      </c>
      <c r="C21" s="127" t="s">
        <v>197</v>
      </c>
      <c r="D21" s="81">
        <f>SUM(E21:F21)</f>
        <v>0</v>
      </c>
      <c r="E21" s="81">
        <v>0</v>
      </c>
      <c r="F21" s="126" t="s">
        <v>341</v>
      </c>
    </row>
    <row r="22" spans="1:6" ht="22.5">
      <c r="A22" s="83">
        <v>4120</v>
      </c>
      <c r="B22" s="128" t="s">
        <v>653</v>
      </c>
      <c r="C22" s="124" t="s">
        <v>335</v>
      </c>
      <c r="D22" s="81">
        <f>SUM(D24)</f>
        <v>0</v>
      </c>
      <c r="E22" s="81">
        <f>SUM(E24)</f>
        <v>0</v>
      </c>
      <c r="F22" s="126" t="s">
        <v>341</v>
      </c>
    </row>
    <row r="23" spans="1:6" ht="12.75">
      <c r="A23" s="83"/>
      <c r="B23" s="120" t="s">
        <v>47</v>
      </c>
      <c r="C23" s="124"/>
      <c r="D23" s="81"/>
      <c r="E23" s="81"/>
      <c r="F23" s="126"/>
    </row>
    <row r="24" spans="1:6" ht="13.5" customHeight="1">
      <c r="A24" s="83">
        <v>4121</v>
      </c>
      <c r="B24" s="106" t="s">
        <v>594</v>
      </c>
      <c r="C24" s="127" t="s">
        <v>200</v>
      </c>
      <c r="D24" s="81">
        <f>SUM(E24:F24)</f>
        <v>0</v>
      </c>
      <c r="E24" s="81">
        <v>0</v>
      </c>
      <c r="F24" s="126" t="s">
        <v>341</v>
      </c>
    </row>
    <row r="25" spans="1:6" ht="25.5" customHeight="1">
      <c r="A25" s="83">
        <v>4130</v>
      </c>
      <c r="B25" s="128" t="s">
        <v>654</v>
      </c>
      <c r="C25" s="124" t="s">
        <v>335</v>
      </c>
      <c r="D25" s="81">
        <f>SUM(D27)</f>
        <v>0</v>
      </c>
      <c r="E25" s="81">
        <f>SUM(E27)</f>
        <v>0</v>
      </c>
      <c r="F25" s="81">
        <f>SUM(F27)</f>
        <v>0</v>
      </c>
    </row>
    <row r="26" spans="1:6" ht="12.75">
      <c r="A26" s="83"/>
      <c r="B26" s="120" t="s">
        <v>47</v>
      </c>
      <c r="C26" s="124"/>
      <c r="D26" s="81"/>
      <c r="E26" s="81"/>
      <c r="F26" s="126"/>
    </row>
    <row r="27" spans="1:6" ht="13.5" customHeight="1">
      <c r="A27" s="83">
        <v>4131</v>
      </c>
      <c r="B27" s="128" t="s">
        <v>201</v>
      </c>
      <c r="C27" s="127" t="s">
        <v>202</v>
      </c>
      <c r="D27" s="81">
        <f>SUM(E27:F27)</f>
        <v>0</v>
      </c>
      <c r="E27" s="81"/>
      <c r="F27" s="126" t="s">
        <v>342</v>
      </c>
    </row>
    <row r="28" spans="1:6" ht="36" customHeight="1">
      <c r="A28" s="83">
        <v>4200</v>
      </c>
      <c r="B28" s="106" t="s">
        <v>655</v>
      </c>
      <c r="C28" s="124" t="s">
        <v>335</v>
      </c>
      <c r="D28" s="81">
        <f>SUM(D30,D39,D44,D54,D57,D61)</f>
        <v>7035</v>
      </c>
      <c r="E28" s="81">
        <f>SUM(E30,E39,E44,E54,E57,E61)</f>
        <v>7035</v>
      </c>
      <c r="F28" s="126" t="s">
        <v>341</v>
      </c>
    </row>
    <row r="29" spans="1:6" ht="12.75">
      <c r="A29" s="83"/>
      <c r="B29" s="120" t="s">
        <v>49</v>
      </c>
      <c r="C29" s="119"/>
      <c r="D29" s="81"/>
      <c r="E29" s="81"/>
      <c r="F29" s="81"/>
    </row>
    <row r="30" spans="1:6" ht="33">
      <c r="A30" s="83">
        <v>4210</v>
      </c>
      <c r="B30" s="128" t="s">
        <v>656</v>
      </c>
      <c r="C30" s="124" t="s">
        <v>335</v>
      </c>
      <c r="D30" s="81">
        <f>SUM(D32:D38)</f>
        <v>800</v>
      </c>
      <c r="E30" s="81">
        <f>SUM(E32:E38)</f>
        <v>800</v>
      </c>
      <c r="F30" s="126" t="s">
        <v>341</v>
      </c>
    </row>
    <row r="31" spans="1:6" ht="12.75">
      <c r="A31" s="83"/>
      <c r="B31" s="120" t="s">
        <v>47</v>
      </c>
      <c r="C31" s="124"/>
      <c r="D31" s="81"/>
      <c r="E31" s="81"/>
      <c r="F31" s="126"/>
    </row>
    <row r="32" spans="1:6" ht="24">
      <c r="A32" s="83">
        <v>4211</v>
      </c>
      <c r="B32" s="106" t="s">
        <v>203</v>
      </c>
      <c r="C32" s="127" t="s">
        <v>204</v>
      </c>
      <c r="D32" s="81">
        <f aca="true" t="shared" si="0" ref="D32:D38">SUM(E32:F32)</f>
        <v>0</v>
      </c>
      <c r="E32" s="81">
        <v>0</v>
      </c>
      <c r="F32" s="126" t="s">
        <v>341</v>
      </c>
    </row>
    <row r="33" spans="1:6" ht="12.75">
      <c r="A33" s="83">
        <v>4212</v>
      </c>
      <c r="B33" s="128" t="s">
        <v>657</v>
      </c>
      <c r="C33" s="127" t="s">
        <v>205</v>
      </c>
      <c r="D33" s="81">
        <f t="shared" si="0"/>
        <v>650</v>
      </c>
      <c r="E33" s="81">
        <v>650</v>
      </c>
      <c r="F33" s="126" t="s">
        <v>341</v>
      </c>
    </row>
    <row r="34" spans="1:6" ht="12.75">
      <c r="A34" s="83">
        <v>4213</v>
      </c>
      <c r="B34" s="106" t="s">
        <v>595</v>
      </c>
      <c r="C34" s="127" t="s">
        <v>206</v>
      </c>
      <c r="D34" s="81">
        <f t="shared" si="0"/>
        <v>50</v>
      </c>
      <c r="E34" s="81">
        <v>50</v>
      </c>
      <c r="F34" s="126" t="s">
        <v>341</v>
      </c>
    </row>
    <row r="35" spans="1:6" ht="12.75">
      <c r="A35" s="83">
        <v>4214</v>
      </c>
      <c r="B35" s="106" t="s">
        <v>596</v>
      </c>
      <c r="C35" s="127" t="s">
        <v>207</v>
      </c>
      <c r="D35" s="81">
        <f t="shared" si="0"/>
        <v>100</v>
      </c>
      <c r="E35" s="81">
        <v>100</v>
      </c>
      <c r="F35" s="126" t="s">
        <v>341</v>
      </c>
    </row>
    <row r="36" spans="1:6" ht="12.75">
      <c r="A36" s="83">
        <v>4215</v>
      </c>
      <c r="B36" s="106" t="s">
        <v>597</v>
      </c>
      <c r="C36" s="127" t="s">
        <v>208</v>
      </c>
      <c r="D36" s="81">
        <f t="shared" si="0"/>
        <v>0</v>
      </c>
      <c r="E36" s="81"/>
      <c r="F36" s="126" t="s">
        <v>341</v>
      </c>
    </row>
    <row r="37" spans="1:6" ht="17.25" customHeight="1">
      <c r="A37" s="83">
        <v>4216</v>
      </c>
      <c r="B37" s="106" t="s">
        <v>598</v>
      </c>
      <c r="C37" s="127" t="s">
        <v>209</v>
      </c>
      <c r="D37" s="81">
        <f t="shared" si="0"/>
        <v>0</v>
      </c>
      <c r="E37" s="81"/>
      <c r="F37" s="126" t="s">
        <v>341</v>
      </c>
    </row>
    <row r="38" spans="1:6" ht="12.75">
      <c r="A38" s="83">
        <v>4217</v>
      </c>
      <c r="B38" s="106" t="s">
        <v>599</v>
      </c>
      <c r="C38" s="127" t="s">
        <v>210</v>
      </c>
      <c r="D38" s="81">
        <f t="shared" si="0"/>
        <v>0</v>
      </c>
      <c r="E38" s="81">
        <v>0</v>
      </c>
      <c r="F38" s="126" t="s">
        <v>341</v>
      </c>
    </row>
    <row r="39" spans="1:6" ht="24">
      <c r="A39" s="83">
        <v>4220</v>
      </c>
      <c r="B39" s="128" t="s">
        <v>658</v>
      </c>
      <c r="C39" s="124" t="s">
        <v>335</v>
      </c>
      <c r="D39" s="81">
        <f>SUM(D41:D43)</f>
        <v>350</v>
      </c>
      <c r="E39" s="81">
        <f>SUM(E41:E43)</f>
        <v>350</v>
      </c>
      <c r="F39" s="126" t="s">
        <v>341</v>
      </c>
    </row>
    <row r="40" spans="1:6" ht="12.75">
      <c r="A40" s="83"/>
      <c r="B40" s="120" t="s">
        <v>47</v>
      </c>
      <c r="C40" s="124"/>
      <c r="D40" s="81"/>
      <c r="E40" s="81"/>
      <c r="F40" s="126"/>
    </row>
    <row r="41" spans="1:6" ht="12.75">
      <c r="A41" s="83">
        <v>4221</v>
      </c>
      <c r="B41" s="106" t="s">
        <v>600</v>
      </c>
      <c r="C41" s="129">
        <v>4221</v>
      </c>
      <c r="D41" s="81">
        <f>SUM(E41:F41)</f>
        <v>350</v>
      </c>
      <c r="E41" s="81">
        <v>350</v>
      </c>
      <c r="F41" s="126" t="s">
        <v>341</v>
      </c>
    </row>
    <row r="42" spans="1:6" ht="12.75">
      <c r="A42" s="83">
        <v>4222</v>
      </c>
      <c r="B42" s="106" t="s">
        <v>601</v>
      </c>
      <c r="C42" s="127" t="s">
        <v>297</v>
      </c>
      <c r="D42" s="81">
        <f>SUM(E42:F42)</f>
        <v>0</v>
      </c>
      <c r="E42" s="81">
        <v>0</v>
      </c>
      <c r="F42" s="126" t="s">
        <v>341</v>
      </c>
    </row>
    <row r="43" spans="1:6" ht="12.75">
      <c r="A43" s="83">
        <v>4223</v>
      </c>
      <c r="B43" s="106" t="s">
        <v>602</v>
      </c>
      <c r="C43" s="127" t="s">
        <v>298</v>
      </c>
      <c r="D43" s="81">
        <f>SUM(E43:F43)</f>
        <v>0</v>
      </c>
      <c r="E43" s="81">
        <v>0</v>
      </c>
      <c r="F43" s="126" t="s">
        <v>341</v>
      </c>
    </row>
    <row r="44" spans="1:6" ht="45">
      <c r="A44" s="83">
        <v>4230</v>
      </c>
      <c r="B44" s="128" t="s">
        <v>659</v>
      </c>
      <c r="C44" s="124" t="s">
        <v>335</v>
      </c>
      <c r="D44" s="81">
        <f>SUM(D46:D53)</f>
        <v>4335</v>
      </c>
      <c r="E44" s="81">
        <f>SUM(E46:E53)</f>
        <v>4335</v>
      </c>
      <c r="F44" s="126" t="s">
        <v>341</v>
      </c>
    </row>
    <row r="45" spans="1:6" ht="12.75">
      <c r="A45" s="83"/>
      <c r="B45" s="120" t="s">
        <v>47</v>
      </c>
      <c r="C45" s="124"/>
      <c r="D45" s="81"/>
      <c r="E45" s="81"/>
      <c r="F45" s="126"/>
    </row>
    <row r="46" spans="1:6" ht="12.75">
      <c r="A46" s="83">
        <v>4231</v>
      </c>
      <c r="B46" s="106" t="s">
        <v>603</v>
      </c>
      <c r="C46" s="127" t="s">
        <v>299</v>
      </c>
      <c r="D46" s="81">
        <f aca="true" t="shared" si="1" ref="D46:D53">SUM(E46:F46)</f>
        <v>0</v>
      </c>
      <c r="E46" s="81">
        <v>0</v>
      </c>
      <c r="F46" s="126" t="s">
        <v>341</v>
      </c>
    </row>
    <row r="47" spans="1:6" ht="12.75">
      <c r="A47" s="83">
        <v>4232</v>
      </c>
      <c r="B47" s="106" t="s">
        <v>604</v>
      </c>
      <c r="C47" s="127" t="s">
        <v>300</v>
      </c>
      <c r="D47" s="81">
        <f t="shared" si="1"/>
        <v>30</v>
      </c>
      <c r="E47" s="81">
        <v>30</v>
      </c>
      <c r="F47" s="126" t="s">
        <v>341</v>
      </c>
    </row>
    <row r="48" spans="1:6" ht="24">
      <c r="A48" s="83">
        <v>4233</v>
      </c>
      <c r="B48" s="106" t="s">
        <v>605</v>
      </c>
      <c r="C48" s="127" t="s">
        <v>301</v>
      </c>
      <c r="D48" s="81">
        <f t="shared" si="1"/>
        <v>0</v>
      </c>
      <c r="E48" s="81"/>
      <c r="F48" s="126" t="s">
        <v>341</v>
      </c>
    </row>
    <row r="49" spans="1:6" ht="12.75">
      <c r="A49" s="83">
        <v>4234</v>
      </c>
      <c r="B49" s="106" t="s">
        <v>606</v>
      </c>
      <c r="C49" s="127" t="s">
        <v>302</v>
      </c>
      <c r="D49" s="81">
        <f t="shared" si="1"/>
        <v>100</v>
      </c>
      <c r="E49" s="81">
        <v>100</v>
      </c>
      <c r="F49" s="126" t="s">
        <v>341</v>
      </c>
    </row>
    <row r="50" spans="1:6" ht="12.75">
      <c r="A50" s="83">
        <v>4235</v>
      </c>
      <c r="B50" s="108" t="s">
        <v>607</v>
      </c>
      <c r="C50" s="130">
        <v>4235</v>
      </c>
      <c r="D50" s="81">
        <f t="shared" si="1"/>
        <v>0</v>
      </c>
      <c r="E50" s="81">
        <v>0</v>
      </c>
      <c r="F50" s="126" t="s">
        <v>341</v>
      </c>
    </row>
    <row r="51" spans="1:6" ht="24">
      <c r="A51" s="83">
        <v>4236</v>
      </c>
      <c r="B51" s="106" t="s">
        <v>608</v>
      </c>
      <c r="C51" s="127" t="s">
        <v>303</v>
      </c>
      <c r="D51" s="81">
        <f t="shared" si="1"/>
        <v>0</v>
      </c>
      <c r="E51" s="81">
        <v>0</v>
      </c>
      <c r="F51" s="126" t="s">
        <v>341</v>
      </c>
    </row>
    <row r="52" spans="1:6" ht="12.75">
      <c r="A52" s="83">
        <v>4237</v>
      </c>
      <c r="B52" s="106" t="s">
        <v>609</v>
      </c>
      <c r="C52" s="127" t="s">
        <v>304</v>
      </c>
      <c r="D52" s="81">
        <f t="shared" si="1"/>
        <v>0</v>
      </c>
      <c r="E52" s="81"/>
      <c r="F52" s="126" t="s">
        <v>341</v>
      </c>
    </row>
    <row r="53" spans="1:6" ht="12.75">
      <c r="A53" s="83">
        <v>4238</v>
      </c>
      <c r="B53" s="106" t="s">
        <v>610</v>
      </c>
      <c r="C53" s="127" t="s">
        <v>305</v>
      </c>
      <c r="D53" s="81">
        <f t="shared" si="1"/>
        <v>4205</v>
      </c>
      <c r="E53" s="81">
        <v>4205</v>
      </c>
      <c r="F53" s="126" t="s">
        <v>341</v>
      </c>
    </row>
    <row r="54" spans="1:6" ht="24">
      <c r="A54" s="83">
        <v>4240</v>
      </c>
      <c r="B54" s="128" t="s">
        <v>660</v>
      </c>
      <c r="C54" s="124" t="s">
        <v>335</v>
      </c>
      <c r="D54" s="81">
        <f>SUM(D56)</f>
        <v>100</v>
      </c>
      <c r="E54" s="81">
        <f>SUM(E56)</f>
        <v>100</v>
      </c>
      <c r="F54" s="126" t="s">
        <v>341</v>
      </c>
    </row>
    <row r="55" spans="1:6" ht="12.75">
      <c r="A55" s="83"/>
      <c r="B55" s="120" t="s">
        <v>47</v>
      </c>
      <c r="C55" s="124"/>
      <c r="D55" s="81"/>
      <c r="E55" s="81"/>
      <c r="F55" s="126"/>
    </row>
    <row r="56" spans="1:6" ht="12.75">
      <c r="A56" s="83">
        <v>4241</v>
      </c>
      <c r="B56" s="106" t="s">
        <v>611</v>
      </c>
      <c r="C56" s="127" t="s">
        <v>306</v>
      </c>
      <c r="D56" s="81">
        <f>SUM(E56:F56)</f>
        <v>100</v>
      </c>
      <c r="E56" s="81">
        <v>100</v>
      </c>
      <c r="F56" s="126" t="s">
        <v>341</v>
      </c>
    </row>
    <row r="57" spans="1:6" ht="28.5" customHeight="1">
      <c r="A57" s="83">
        <v>4250</v>
      </c>
      <c r="B57" s="128" t="s">
        <v>661</v>
      </c>
      <c r="C57" s="124" t="s">
        <v>335</v>
      </c>
      <c r="D57" s="81">
        <f>SUM(D59:D60)</f>
        <v>600</v>
      </c>
      <c r="E57" s="81">
        <f>SUM(E59:E60)</f>
        <v>600</v>
      </c>
      <c r="F57" s="126" t="s">
        <v>341</v>
      </c>
    </row>
    <row r="58" spans="1:6" ht="12.75">
      <c r="A58" s="83"/>
      <c r="B58" s="120" t="s">
        <v>47</v>
      </c>
      <c r="C58" s="124"/>
      <c r="D58" s="81"/>
      <c r="E58" s="81"/>
      <c r="F58" s="126"/>
    </row>
    <row r="59" spans="1:6" ht="24">
      <c r="A59" s="83">
        <v>4251</v>
      </c>
      <c r="B59" s="106" t="s">
        <v>612</v>
      </c>
      <c r="C59" s="127" t="s">
        <v>307</v>
      </c>
      <c r="D59" s="81">
        <f>SUM(E59:F59)</f>
        <v>600</v>
      </c>
      <c r="E59" s="81">
        <v>600</v>
      </c>
      <c r="F59" s="126" t="s">
        <v>341</v>
      </c>
    </row>
    <row r="60" spans="1:6" ht="24">
      <c r="A60" s="83">
        <v>4252</v>
      </c>
      <c r="B60" s="106" t="s">
        <v>613</v>
      </c>
      <c r="C60" s="127" t="s">
        <v>308</v>
      </c>
      <c r="D60" s="81">
        <f>SUM(E60:F60)</f>
        <v>0</v>
      </c>
      <c r="E60" s="81">
        <v>0</v>
      </c>
      <c r="F60" s="126" t="s">
        <v>341</v>
      </c>
    </row>
    <row r="61" spans="1:6" ht="33">
      <c r="A61" s="83">
        <v>4260</v>
      </c>
      <c r="B61" s="128" t="s">
        <v>662</v>
      </c>
      <c r="C61" s="124" t="s">
        <v>335</v>
      </c>
      <c r="D61" s="81">
        <f>SUM(D63:D70)</f>
        <v>850</v>
      </c>
      <c r="E61" s="81">
        <f>SUM(E63:E70)</f>
        <v>850</v>
      </c>
      <c r="F61" s="126" t="s">
        <v>341</v>
      </c>
    </row>
    <row r="62" spans="1:6" ht="12.75">
      <c r="A62" s="83"/>
      <c r="B62" s="120" t="s">
        <v>47</v>
      </c>
      <c r="C62" s="124"/>
      <c r="D62" s="81"/>
      <c r="E62" s="81"/>
      <c r="F62" s="126"/>
    </row>
    <row r="63" spans="1:6" ht="12.75">
      <c r="A63" s="83">
        <v>4261</v>
      </c>
      <c r="B63" s="106" t="s">
        <v>620</v>
      </c>
      <c r="C63" s="127" t="s">
        <v>309</v>
      </c>
      <c r="D63" s="81">
        <f aca="true" t="shared" si="2" ref="D63:D70">SUM(E63:F63)</f>
        <v>350</v>
      </c>
      <c r="E63" s="81">
        <v>350</v>
      </c>
      <c r="F63" s="126" t="s">
        <v>341</v>
      </c>
    </row>
    <row r="64" spans="1:6" ht="12.75">
      <c r="A64" s="83">
        <v>4262</v>
      </c>
      <c r="B64" s="106" t="s">
        <v>621</v>
      </c>
      <c r="C64" s="127" t="s">
        <v>310</v>
      </c>
      <c r="D64" s="81">
        <f t="shared" si="2"/>
        <v>0</v>
      </c>
      <c r="E64" s="81"/>
      <c r="F64" s="126" t="s">
        <v>341</v>
      </c>
    </row>
    <row r="65" spans="1:6" ht="24">
      <c r="A65" s="83">
        <v>4263</v>
      </c>
      <c r="B65" s="106" t="s">
        <v>216</v>
      </c>
      <c r="C65" s="127" t="s">
        <v>311</v>
      </c>
      <c r="D65" s="81">
        <f t="shared" si="2"/>
        <v>0</v>
      </c>
      <c r="E65" s="81"/>
      <c r="F65" s="126" t="s">
        <v>341</v>
      </c>
    </row>
    <row r="66" spans="1:6" ht="12.75">
      <c r="A66" s="83">
        <v>4264</v>
      </c>
      <c r="B66" s="106" t="s">
        <v>622</v>
      </c>
      <c r="C66" s="127" t="s">
        <v>312</v>
      </c>
      <c r="D66" s="81">
        <f t="shared" si="2"/>
        <v>0</v>
      </c>
      <c r="E66" s="81"/>
      <c r="F66" s="126" t="s">
        <v>341</v>
      </c>
    </row>
    <row r="67" spans="1:6" ht="24">
      <c r="A67" s="83">
        <v>4265</v>
      </c>
      <c r="B67" s="131" t="s">
        <v>623</v>
      </c>
      <c r="C67" s="127" t="s">
        <v>313</v>
      </c>
      <c r="D67" s="81">
        <f t="shared" si="2"/>
        <v>0</v>
      </c>
      <c r="E67" s="81"/>
      <c r="F67" s="126" t="s">
        <v>341</v>
      </c>
    </row>
    <row r="68" spans="1:6" ht="12.75">
      <c r="A68" s="83">
        <v>4266</v>
      </c>
      <c r="B68" s="106" t="s">
        <v>624</v>
      </c>
      <c r="C68" s="127" t="s">
        <v>314</v>
      </c>
      <c r="D68" s="81">
        <f t="shared" si="2"/>
        <v>0</v>
      </c>
      <c r="E68" s="81"/>
      <c r="F68" s="126" t="s">
        <v>341</v>
      </c>
    </row>
    <row r="69" spans="1:6" ht="12.75">
      <c r="A69" s="83">
        <v>4267</v>
      </c>
      <c r="B69" s="106" t="s">
        <v>625</v>
      </c>
      <c r="C69" s="127" t="s">
        <v>315</v>
      </c>
      <c r="D69" s="81">
        <v>200</v>
      </c>
      <c r="E69" s="81">
        <v>200</v>
      </c>
      <c r="F69" s="126" t="s">
        <v>341</v>
      </c>
    </row>
    <row r="70" spans="1:6" ht="12.75">
      <c r="A70" s="83">
        <v>4268</v>
      </c>
      <c r="B70" s="106" t="s">
        <v>626</v>
      </c>
      <c r="C70" s="127" t="s">
        <v>316</v>
      </c>
      <c r="D70" s="81">
        <f t="shared" si="2"/>
        <v>300</v>
      </c>
      <c r="E70" s="81">
        <v>300</v>
      </c>
      <c r="F70" s="126" t="s">
        <v>341</v>
      </c>
    </row>
    <row r="71" spans="1:6" ht="11.25" customHeight="1">
      <c r="A71" s="83">
        <v>4300</v>
      </c>
      <c r="B71" s="128" t="s">
        <v>663</v>
      </c>
      <c r="C71" s="124" t="s">
        <v>335</v>
      </c>
      <c r="D71" s="81">
        <f>SUM(D73,D77,D81)</f>
        <v>0</v>
      </c>
      <c r="E71" s="81">
        <f>SUM(E73,E77,E81)</f>
        <v>0</v>
      </c>
      <c r="F71" s="126" t="s">
        <v>341</v>
      </c>
    </row>
    <row r="72" spans="1:6" ht="12.75">
      <c r="A72" s="83"/>
      <c r="B72" s="120" t="s">
        <v>49</v>
      </c>
      <c r="C72" s="119"/>
      <c r="D72" s="81"/>
      <c r="E72" s="81"/>
      <c r="F72" s="81"/>
    </row>
    <row r="73" spans="1:6" ht="12.75">
      <c r="A73" s="83">
        <v>4310</v>
      </c>
      <c r="B73" s="128" t="s">
        <v>664</v>
      </c>
      <c r="C73" s="124" t="s">
        <v>335</v>
      </c>
      <c r="D73" s="81">
        <f>SUM(D75:D76)</f>
        <v>0</v>
      </c>
      <c r="E73" s="81">
        <f>SUM(E75:E76)</f>
        <v>0</v>
      </c>
      <c r="F73" s="81" t="s">
        <v>342</v>
      </c>
    </row>
    <row r="74" spans="1:6" ht="12.75">
      <c r="A74" s="83"/>
      <c r="B74" s="120" t="s">
        <v>47</v>
      </c>
      <c r="C74" s="124"/>
      <c r="D74" s="81"/>
      <c r="E74" s="81"/>
      <c r="F74" s="126"/>
    </row>
    <row r="75" spans="1:6" ht="12.75">
      <c r="A75" s="83">
        <v>4311</v>
      </c>
      <c r="B75" s="106" t="s">
        <v>28</v>
      </c>
      <c r="C75" s="127" t="s">
        <v>317</v>
      </c>
      <c r="D75" s="81">
        <f>SUM(E75:F75)</f>
        <v>0</v>
      </c>
      <c r="E75" s="81">
        <v>0</v>
      </c>
      <c r="F75" s="126" t="s">
        <v>341</v>
      </c>
    </row>
    <row r="76" spans="1:6" ht="12.75">
      <c r="A76" s="83">
        <v>4312</v>
      </c>
      <c r="B76" s="106" t="s">
        <v>29</v>
      </c>
      <c r="C76" s="127" t="s">
        <v>318</v>
      </c>
      <c r="D76" s="81">
        <f>SUM(E76:F76)</f>
        <v>0</v>
      </c>
      <c r="E76" s="81">
        <v>0</v>
      </c>
      <c r="F76" s="126" t="s">
        <v>341</v>
      </c>
    </row>
    <row r="77" spans="1:6" ht="12.75">
      <c r="A77" s="83">
        <v>4320</v>
      </c>
      <c r="B77" s="128" t="s">
        <v>665</v>
      </c>
      <c r="C77" s="124" t="s">
        <v>335</v>
      </c>
      <c r="D77" s="81">
        <f>SUM(D79:D80)</f>
        <v>0</v>
      </c>
      <c r="E77" s="81">
        <f>SUM(E79:E80)</f>
        <v>0</v>
      </c>
      <c r="F77" s="81" t="s">
        <v>342</v>
      </c>
    </row>
    <row r="78" spans="1:6" ht="12.75">
      <c r="A78" s="83"/>
      <c r="B78" s="120" t="s">
        <v>47</v>
      </c>
      <c r="C78" s="124"/>
      <c r="D78" s="81"/>
      <c r="E78" s="81"/>
      <c r="F78" s="126"/>
    </row>
    <row r="79" spans="1:6" ht="15.75" customHeight="1">
      <c r="A79" s="83">
        <v>4321</v>
      </c>
      <c r="B79" s="106" t="s">
        <v>30</v>
      </c>
      <c r="C79" s="127" t="s">
        <v>319</v>
      </c>
      <c r="D79" s="81">
        <f>SUM(E79:F79)</f>
        <v>0</v>
      </c>
      <c r="E79" s="81">
        <v>0</v>
      </c>
      <c r="F79" s="126" t="s">
        <v>341</v>
      </c>
    </row>
    <row r="80" spans="1:6" ht="12.75">
      <c r="A80" s="83">
        <v>4322</v>
      </c>
      <c r="B80" s="106" t="s">
        <v>31</v>
      </c>
      <c r="C80" s="127" t="s">
        <v>320</v>
      </c>
      <c r="D80" s="81">
        <f>SUM(E80:F80)</f>
        <v>0</v>
      </c>
      <c r="E80" s="81">
        <v>0</v>
      </c>
      <c r="F80" s="126" t="s">
        <v>341</v>
      </c>
    </row>
    <row r="81" spans="1:6" ht="22.5">
      <c r="A81" s="83">
        <v>4330</v>
      </c>
      <c r="B81" s="128" t="s">
        <v>666</v>
      </c>
      <c r="C81" s="124" t="s">
        <v>335</v>
      </c>
      <c r="D81" s="81">
        <f>SUM(D83:D85)</f>
        <v>0</v>
      </c>
      <c r="E81" s="81">
        <f>SUM(E83:E85)</f>
        <v>0</v>
      </c>
      <c r="F81" s="126" t="s">
        <v>341</v>
      </c>
    </row>
    <row r="82" spans="1:6" ht="12.75">
      <c r="A82" s="83"/>
      <c r="B82" s="120" t="s">
        <v>47</v>
      </c>
      <c r="C82" s="124"/>
      <c r="D82" s="81"/>
      <c r="E82" s="81"/>
      <c r="F82" s="126"/>
    </row>
    <row r="83" spans="1:6" ht="24">
      <c r="A83" s="83">
        <v>4331</v>
      </c>
      <c r="B83" s="106" t="s">
        <v>34</v>
      </c>
      <c r="C83" s="127" t="s">
        <v>321</v>
      </c>
      <c r="D83" s="81">
        <f>SUM(E83:F83)</f>
        <v>0</v>
      </c>
      <c r="E83" s="81">
        <v>0</v>
      </c>
      <c r="F83" s="126" t="s">
        <v>341</v>
      </c>
    </row>
    <row r="84" spans="1:6" ht="12.75">
      <c r="A84" s="83">
        <v>4332</v>
      </c>
      <c r="B84" s="106" t="s">
        <v>35</v>
      </c>
      <c r="C84" s="127" t="s">
        <v>322</v>
      </c>
      <c r="D84" s="81">
        <f>SUM(E84:F84)</f>
        <v>0</v>
      </c>
      <c r="E84" s="81">
        <v>0</v>
      </c>
      <c r="F84" s="126" t="s">
        <v>341</v>
      </c>
    </row>
    <row r="85" spans="1:6" ht="12.75">
      <c r="A85" s="83">
        <v>4333</v>
      </c>
      <c r="B85" s="106" t="s">
        <v>36</v>
      </c>
      <c r="C85" s="127" t="s">
        <v>323</v>
      </c>
      <c r="D85" s="81">
        <f>SUM(E85:F85)</f>
        <v>0</v>
      </c>
      <c r="E85" s="81">
        <v>0</v>
      </c>
      <c r="F85" s="126" t="s">
        <v>341</v>
      </c>
    </row>
    <row r="86" spans="1:6" ht="12.75">
      <c r="A86" s="83">
        <v>4400</v>
      </c>
      <c r="B86" s="106" t="s">
        <v>667</v>
      </c>
      <c r="C86" s="124" t="s">
        <v>335</v>
      </c>
      <c r="D86" s="81">
        <f>SUM(D88,D92)</f>
        <v>0</v>
      </c>
      <c r="E86" s="81">
        <f>SUM(E88,E92)</f>
        <v>0</v>
      </c>
      <c r="F86" s="126" t="s">
        <v>341</v>
      </c>
    </row>
    <row r="87" spans="1:6" ht="12.75">
      <c r="A87" s="83"/>
      <c r="B87" s="120" t="s">
        <v>49</v>
      </c>
      <c r="C87" s="119"/>
      <c r="D87" s="81"/>
      <c r="E87" s="81"/>
      <c r="F87" s="81"/>
    </row>
    <row r="88" spans="1:6" ht="24">
      <c r="A88" s="83">
        <v>4410</v>
      </c>
      <c r="B88" s="128" t="s">
        <v>668</v>
      </c>
      <c r="C88" s="124" t="s">
        <v>335</v>
      </c>
      <c r="D88" s="81">
        <f>SUM(D90:D91)</f>
        <v>0</v>
      </c>
      <c r="E88" s="81">
        <f>SUM(E90:E91)</f>
        <v>0</v>
      </c>
      <c r="F88" s="81" t="s">
        <v>342</v>
      </c>
    </row>
    <row r="89" spans="1:6" ht="12.75">
      <c r="A89" s="83"/>
      <c r="B89" s="120" t="s">
        <v>47</v>
      </c>
      <c r="C89" s="124"/>
      <c r="D89" s="81"/>
      <c r="E89" s="81"/>
      <c r="F89" s="126"/>
    </row>
    <row r="90" spans="1:6" ht="24">
      <c r="A90" s="83">
        <v>4411</v>
      </c>
      <c r="B90" s="106" t="s">
        <v>37</v>
      </c>
      <c r="C90" s="127" t="s">
        <v>324</v>
      </c>
      <c r="D90" s="81">
        <f>SUM(E90:F90)</f>
        <v>0</v>
      </c>
      <c r="E90" s="81">
        <v>0</v>
      </c>
      <c r="F90" s="126" t="s">
        <v>341</v>
      </c>
    </row>
    <row r="91" spans="1:6" ht="24">
      <c r="A91" s="83">
        <v>4412</v>
      </c>
      <c r="B91" s="106" t="s">
        <v>42</v>
      </c>
      <c r="C91" s="127" t="s">
        <v>325</v>
      </c>
      <c r="D91" s="81">
        <f>SUM(E91:F91)</f>
        <v>0</v>
      </c>
      <c r="E91" s="81">
        <v>0</v>
      </c>
      <c r="F91" s="126" t="s">
        <v>341</v>
      </c>
    </row>
    <row r="92" spans="1:6" ht="34.5">
      <c r="A92" s="83">
        <v>4420</v>
      </c>
      <c r="B92" s="128" t="s">
        <v>669</v>
      </c>
      <c r="C92" s="124" t="s">
        <v>335</v>
      </c>
      <c r="D92" s="81">
        <f>SUM(D94:D95)</f>
        <v>0</v>
      </c>
      <c r="E92" s="81">
        <f>SUM(E94:E95)</f>
        <v>0</v>
      </c>
      <c r="F92" s="81" t="s">
        <v>342</v>
      </c>
    </row>
    <row r="93" spans="1:6" ht="12.75">
      <c r="A93" s="83"/>
      <c r="B93" s="120" t="s">
        <v>47</v>
      </c>
      <c r="C93" s="124"/>
      <c r="D93" s="81"/>
      <c r="E93" s="81"/>
      <c r="F93" s="126"/>
    </row>
    <row r="94" spans="1:6" ht="36">
      <c r="A94" s="83">
        <v>4421</v>
      </c>
      <c r="B94" s="106" t="s">
        <v>109</v>
      </c>
      <c r="C94" s="127" t="s">
        <v>326</v>
      </c>
      <c r="D94" s="81">
        <f>SUM(E94:F94)</f>
        <v>0</v>
      </c>
      <c r="E94" s="81">
        <v>0</v>
      </c>
      <c r="F94" s="126" t="s">
        <v>341</v>
      </c>
    </row>
    <row r="95" spans="1:6" ht="24">
      <c r="A95" s="83">
        <v>4422</v>
      </c>
      <c r="B95" s="106" t="s">
        <v>134</v>
      </c>
      <c r="C95" s="127" t="s">
        <v>327</v>
      </c>
      <c r="D95" s="81">
        <f>SUM(E95:F95)</f>
        <v>0</v>
      </c>
      <c r="E95" s="81">
        <v>0</v>
      </c>
      <c r="F95" s="126" t="s">
        <v>341</v>
      </c>
    </row>
    <row r="96" spans="1:6" ht="22.5">
      <c r="A96" s="83">
        <v>4500</v>
      </c>
      <c r="B96" s="131" t="s">
        <v>670</v>
      </c>
      <c r="C96" s="124" t="s">
        <v>335</v>
      </c>
      <c r="D96" s="81">
        <f>SUM(D98,D102,D106,D118)</f>
        <v>0</v>
      </c>
      <c r="E96" s="81">
        <f>SUM(E98,E102,E106,E118)</f>
        <v>0</v>
      </c>
      <c r="F96" s="126" t="s">
        <v>341</v>
      </c>
    </row>
    <row r="97" spans="1:6" ht="12.75">
      <c r="A97" s="83"/>
      <c r="B97" s="120" t="s">
        <v>49</v>
      </c>
      <c r="C97" s="119"/>
      <c r="D97" s="81"/>
      <c r="E97" s="81"/>
      <c r="F97" s="81"/>
    </row>
    <row r="98" spans="1:6" ht="24">
      <c r="A98" s="83">
        <v>4510</v>
      </c>
      <c r="B98" s="132" t="s">
        <v>671</v>
      </c>
      <c r="C98" s="124" t="s">
        <v>335</v>
      </c>
      <c r="D98" s="81">
        <f>SUM(D100:D101)</f>
        <v>0</v>
      </c>
      <c r="E98" s="81">
        <f>SUM(E100:E101)</f>
        <v>0</v>
      </c>
      <c r="F98" s="81" t="s">
        <v>342</v>
      </c>
    </row>
    <row r="99" spans="1:6" ht="12.75">
      <c r="A99" s="83"/>
      <c r="B99" s="120" t="s">
        <v>47</v>
      </c>
      <c r="C99" s="124"/>
      <c r="D99" s="81"/>
      <c r="E99" s="81"/>
      <c r="F99" s="126"/>
    </row>
    <row r="100" spans="1:6" ht="24">
      <c r="A100" s="83">
        <v>4511</v>
      </c>
      <c r="B100" s="133" t="s">
        <v>672</v>
      </c>
      <c r="C100" s="127" t="s">
        <v>328</v>
      </c>
      <c r="D100" s="81">
        <f>SUM(E100:F100)</f>
        <v>0</v>
      </c>
      <c r="E100" s="81">
        <v>0</v>
      </c>
      <c r="F100" s="126" t="s">
        <v>341</v>
      </c>
    </row>
    <row r="101" spans="1:6" ht="24">
      <c r="A101" s="83">
        <v>4512</v>
      </c>
      <c r="B101" s="106" t="s">
        <v>135</v>
      </c>
      <c r="C101" s="127" t="s">
        <v>329</v>
      </c>
      <c r="D101" s="81">
        <f>SUM(E101:F101)</f>
        <v>0</v>
      </c>
      <c r="E101" s="126" t="s">
        <v>341</v>
      </c>
      <c r="F101" s="126" t="s">
        <v>342</v>
      </c>
    </row>
    <row r="102" spans="1:6" ht="24">
      <c r="A102" s="83">
        <v>4520</v>
      </c>
      <c r="B102" s="132" t="s">
        <v>673</v>
      </c>
      <c r="C102" s="124" t="s">
        <v>335</v>
      </c>
      <c r="D102" s="81">
        <f>SUM(D104:D105)</f>
        <v>0</v>
      </c>
      <c r="E102" s="81">
        <f>SUM(E104:E105)</f>
        <v>0</v>
      </c>
      <c r="F102" s="81" t="s">
        <v>342</v>
      </c>
    </row>
    <row r="103" spans="1:6" ht="12.75">
      <c r="A103" s="83"/>
      <c r="B103" s="120" t="s">
        <v>47</v>
      </c>
      <c r="C103" s="124"/>
      <c r="D103" s="81"/>
      <c r="E103" s="81"/>
      <c r="F103" s="126"/>
    </row>
    <row r="104" spans="1:6" ht="30" customHeight="1">
      <c r="A104" s="83">
        <v>4521</v>
      </c>
      <c r="B104" s="106" t="s">
        <v>95</v>
      </c>
      <c r="C104" s="127" t="s">
        <v>330</v>
      </c>
      <c r="D104" s="81">
        <f>SUM(E104:F104)</f>
        <v>0</v>
      </c>
      <c r="E104" s="81">
        <v>0</v>
      </c>
      <c r="F104" s="126" t="s">
        <v>341</v>
      </c>
    </row>
    <row r="105" spans="1:6" ht="24">
      <c r="A105" s="83">
        <v>4522</v>
      </c>
      <c r="B105" s="106" t="s">
        <v>110</v>
      </c>
      <c r="C105" s="127" t="s">
        <v>331</v>
      </c>
      <c r="D105" s="81">
        <f>SUM(E105:F105)</f>
        <v>0</v>
      </c>
      <c r="E105" s="134">
        <v>0</v>
      </c>
      <c r="F105" s="126" t="s">
        <v>341</v>
      </c>
    </row>
    <row r="106" spans="1:6" ht="38.25" customHeight="1">
      <c r="A106" s="83">
        <v>4530</v>
      </c>
      <c r="B106" s="132" t="s">
        <v>674</v>
      </c>
      <c r="C106" s="124" t="s">
        <v>335</v>
      </c>
      <c r="D106" s="81">
        <f>SUM(D108:D110)</f>
        <v>0</v>
      </c>
      <c r="E106" s="81">
        <f>SUM(E108:E110)</f>
        <v>0</v>
      </c>
      <c r="F106" s="126" t="s">
        <v>341</v>
      </c>
    </row>
    <row r="107" spans="1:6" ht="12.75">
      <c r="A107" s="83"/>
      <c r="B107" s="120" t="s">
        <v>47</v>
      </c>
      <c r="C107" s="124"/>
      <c r="D107" s="81"/>
      <c r="E107" s="81"/>
      <c r="F107" s="126" t="s">
        <v>341</v>
      </c>
    </row>
    <row r="108" spans="1:6" ht="38.25" customHeight="1">
      <c r="A108" s="83">
        <v>4531</v>
      </c>
      <c r="B108" s="108" t="s">
        <v>96</v>
      </c>
      <c r="C108" s="127" t="s">
        <v>223</v>
      </c>
      <c r="D108" s="81">
        <f>SUM(E108:F108)</f>
        <v>0</v>
      </c>
      <c r="E108" s="81">
        <v>0</v>
      </c>
      <c r="F108" s="126" t="s">
        <v>341</v>
      </c>
    </row>
    <row r="109" spans="1:6" ht="38.25" customHeight="1">
      <c r="A109" s="83">
        <v>4532</v>
      </c>
      <c r="B109" s="108" t="s">
        <v>97</v>
      </c>
      <c r="C109" s="127" t="s">
        <v>224</v>
      </c>
      <c r="D109" s="81">
        <f>SUM(E109:F109)</f>
        <v>0</v>
      </c>
      <c r="E109" s="81">
        <v>0</v>
      </c>
      <c r="F109" s="126" t="s">
        <v>341</v>
      </c>
    </row>
    <row r="110" spans="1:6" ht="24">
      <c r="A110" s="83">
        <v>4533</v>
      </c>
      <c r="B110" s="108" t="s">
        <v>675</v>
      </c>
      <c r="C110" s="127" t="s">
        <v>225</v>
      </c>
      <c r="D110" s="81">
        <f>SUM(D112,D116,D117)</f>
        <v>0</v>
      </c>
      <c r="E110" s="81">
        <f>SUM(E112,E116,E117)</f>
        <v>0</v>
      </c>
      <c r="F110" s="126" t="s">
        <v>341</v>
      </c>
    </row>
    <row r="111" spans="1:6" ht="12.75">
      <c r="A111" s="83"/>
      <c r="B111" s="135" t="s">
        <v>49</v>
      </c>
      <c r="C111" s="127"/>
      <c r="D111" s="81"/>
      <c r="E111" s="81"/>
      <c r="F111" s="126" t="s">
        <v>341</v>
      </c>
    </row>
    <row r="112" spans="1:6" ht="24">
      <c r="A112" s="83">
        <v>4534</v>
      </c>
      <c r="B112" s="135" t="s">
        <v>548</v>
      </c>
      <c r="C112" s="127"/>
      <c r="D112" s="81">
        <f>SUM(D114:D115)</f>
        <v>0</v>
      </c>
      <c r="E112" s="81">
        <f>SUM(E114:E115)</f>
        <v>0</v>
      </c>
      <c r="F112" s="126" t="s">
        <v>341</v>
      </c>
    </row>
    <row r="113" spans="1:6" ht="12.75">
      <c r="A113" s="83"/>
      <c r="B113" s="135" t="s">
        <v>64</v>
      </c>
      <c r="C113" s="127"/>
      <c r="D113" s="81"/>
      <c r="E113" s="81"/>
      <c r="F113" s="126" t="s">
        <v>341</v>
      </c>
    </row>
    <row r="114" spans="1:6" ht="21.75" customHeight="1">
      <c r="A114" s="136">
        <v>4535</v>
      </c>
      <c r="B114" s="137" t="s">
        <v>63</v>
      </c>
      <c r="C114" s="127"/>
      <c r="D114" s="81">
        <f>SUM(E114:F114)</f>
        <v>0</v>
      </c>
      <c r="E114" s="81">
        <v>0</v>
      </c>
      <c r="F114" s="126" t="s">
        <v>341</v>
      </c>
    </row>
    <row r="115" spans="1:6" ht="12.75">
      <c r="A115" s="83">
        <v>4536</v>
      </c>
      <c r="B115" s="135" t="s">
        <v>65</v>
      </c>
      <c r="C115" s="127"/>
      <c r="D115" s="81">
        <f>SUM(E115:F115)</f>
        <v>0</v>
      </c>
      <c r="E115" s="81">
        <v>0</v>
      </c>
      <c r="F115" s="126" t="s">
        <v>341</v>
      </c>
    </row>
    <row r="116" spans="1:6" ht="12.75">
      <c r="A116" s="83">
        <v>4537</v>
      </c>
      <c r="B116" s="135" t="s">
        <v>66</v>
      </c>
      <c r="C116" s="127"/>
      <c r="D116" s="81">
        <f>SUM(E116:F116)</f>
        <v>0</v>
      </c>
      <c r="E116" s="81">
        <v>0</v>
      </c>
      <c r="F116" s="126" t="s">
        <v>341</v>
      </c>
    </row>
    <row r="117" spans="1:6" ht="12.75">
      <c r="A117" s="83">
        <v>4538</v>
      </c>
      <c r="B117" s="135" t="s">
        <v>68</v>
      </c>
      <c r="C117" s="127"/>
      <c r="D117" s="81">
        <f>SUM(E117:F117)</f>
        <v>0</v>
      </c>
      <c r="E117" s="81">
        <v>0</v>
      </c>
      <c r="F117" s="126" t="s">
        <v>341</v>
      </c>
    </row>
    <row r="118" spans="1:6" ht="34.5">
      <c r="A118" s="83">
        <v>4540</v>
      </c>
      <c r="B118" s="132" t="s">
        <v>676</v>
      </c>
      <c r="C118" s="124" t="s">
        <v>335</v>
      </c>
      <c r="D118" s="81">
        <f>SUM(D120:D122)</f>
        <v>0</v>
      </c>
      <c r="E118" s="138">
        <v>0</v>
      </c>
      <c r="F118" s="126" t="s">
        <v>341</v>
      </c>
    </row>
    <row r="119" spans="1:6" ht="12.75">
      <c r="A119" s="83"/>
      <c r="B119" s="120" t="s">
        <v>47</v>
      </c>
      <c r="C119" s="124"/>
      <c r="D119" s="81"/>
      <c r="E119" s="81"/>
      <c r="F119" s="126"/>
    </row>
    <row r="120" spans="1:6" ht="38.25" customHeight="1">
      <c r="A120" s="83">
        <v>4541</v>
      </c>
      <c r="B120" s="108" t="s">
        <v>226</v>
      </c>
      <c r="C120" s="127" t="s">
        <v>228</v>
      </c>
      <c r="D120" s="81">
        <f>SUM(E120:F120)</f>
        <v>0</v>
      </c>
      <c r="E120" s="138">
        <v>0</v>
      </c>
      <c r="F120" s="126" t="s">
        <v>341</v>
      </c>
    </row>
    <row r="121" spans="1:6" ht="38.25" customHeight="1">
      <c r="A121" s="83">
        <v>4542</v>
      </c>
      <c r="B121" s="108" t="s">
        <v>227</v>
      </c>
      <c r="C121" s="127" t="s">
        <v>229</v>
      </c>
      <c r="D121" s="81">
        <f>SUM(E121:F121)</f>
        <v>0</v>
      </c>
      <c r="E121" s="138">
        <v>0</v>
      </c>
      <c r="F121" s="126" t="s">
        <v>341</v>
      </c>
    </row>
    <row r="122" spans="1:6" ht="24">
      <c r="A122" s="83">
        <v>4543</v>
      </c>
      <c r="B122" s="108" t="s">
        <v>677</v>
      </c>
      <c r="C122" s="127" t="s">
        <v>230</v>
      </c>
      <c r="D122" s="81">
        <f>SUM(D124,D128,D129)</f>
        <v>0</v>
      </c>
      <c r="E122" s="138">
        <v>0</v>
      </c>
      <c r="F122" s="126" t="s">
        <v>341</v>
      </c>
    </row>
    <row r="123" spans="1:6" ht="12.75">
      <c r="A123" s="83"/>
      <c r="B123" s="135" t="s">
        <v>49</v>
      </c>
      <c r="C123" s="127"/>
      <c r="D123" s="81"/>
      <c r="E123" s="138"/>
      <c r="F123" s="81"/>
    </row>
    <row r="124" spans="1:6" ht="24">
      <c r="A124" s="83">
        <v>4544</v>
      </c>
      <c r="B124" s="135" t="s">
        <v>549</v>
      </c>
      <c r="C124" s="127"/>
      <c r="D124" s="81">
        <f>SUM(D126:D127)</f>
        <v>0</v>
      </c>
      <c r="E124" s="138">
        <v>0</v>
      </c>
      <c r="F124" s="126" t="s">
        <v>341</v>
      </c>
    </row>
    <row r="125" spans="1:6" ht="12.75">
      <c r="A125" s="83"/>
      <c r="B125" s="135" t="s">
        <v>64</v>
      </c>
      <c r="C125" s="127"/>
      <c r="D125" s="81"/>
      <c r="E125" s="138"/>
      <c r="F125" s="126" t="s">
        <v>341</v>
      </c>
    </row>
    <row r="126" spans="1:6" ht="24" customHeight="1">
      <c r="A126" s="136">
        <v>4545</v>
      </c>
      <c r="B126" s="137" t="s">
        <v>63</v>
      </c>
      <c r="C126" s="127"/>
      <c r="D126" s="81">
        <f>SUM(E126:F126)</f>
        <v>0</v>
      </c>
      <c r="E126" s="138">
        <v>0</v>
      </c>
      <c r="F126" s="126" t="s">
        <v>341</v>
      </c>
    </row>
    <row r="127" spans="1:6" ht="12.75">
      <c r="A127" s="83">
        <v>4546</v>
      </c>
      <c r="B127" s="135" t="s">
        <v>67</v>
      </c>
      <c r="C127" s="127"/>
      <c r="D127" s="81">
        <f>SUM(E127:F127)</f>
        <v>0</v>
      </c>
      <c r="E127" s="138">
        <v>0</v>
      </c>
      <c r="F127" s="126" t="s">
        <v>341</v>
      </c>
    </row>
    <row r="128" spans="1:6" ht="12.75">
      <c r="A128" s="83">
        <v>4547</v>
      </c>
      <c r="B128" s="135" t="s">
        <v>66</v>
      </c>
      <c r="C128" s="127"/>
      <c r="D128" s="81">
        <f>SUM(E128:F128)</f>
        <v>0</v>
      </c>
      <c r="E128" s="138">
        <v>0</v>
      </c>
      <c r="F128" s="126" t="s">
        <v>341</v>
      </c>
    </row>
    <row r="129" spans="1:6" ht="12.75">
      <c r="A129" s="83">
        <v>4548</v>
      </c>
      <c r="B129" s="135" t="s">
        <v>68</v>
      </c>
      <c r="C129" s="127"/>
      <c r="D129" s="81">
        <f>SUM(E129:F129)</f>
        <v>0</v>
      </c>
      <c r="E129" s="138">
        <v>0</v>
      </c>
      <c r="F129" s="126" t="s">
        <v>341</v>
      </c>
    </row>
    <row r="130" spans="1:6" ht="32.25" customHeight="1">
      <c r="A130" s="83">
        <v>4600</v>
      </c>
      <c r="B130" s="132" t="s">
        <v>678</v>
      </c>
      <c r="C130" s="124" t="s">
        <v>335</v>
      </c>
      <c r="D130" s="81">
        <f>SUM(D132,D136,D142)</f>
        <v>600</v>
      </c>
      <c r="E130" s="81">
        <f>SUM(E132,E136,E142)</f>
        <v>600</v>
      </c>
      <c r="F130" s="126" t="s">
        <v>341</v>
      </c>
    </row>
    <row r="131" spans="1:6" ht="12.75">
      <c r="A131" s="83"/>
      <c r="B131" s="120" t="s">
        <v>49</v>
      </c>
      <c r="C131" s="119"/>
      <c r="D131" s="81"/>
      <c r="E131" s="81"/>
      <c r="F131" s="81"/>
    </row>
    <row r="132" spans="1:9" s="23" customFormat="1" ht="12.75">
      <c r="A132" s="83">
        <v>4610</v>
      </c>
      <c r="B132" s="139" t="s">
        <v>114</v>
      </c>
      <c r="C132" s="119"/>
      <c r="D132" s="81">
        <f>SUM(D134:D135)</f>
        <v>0</v>
      </c>
      <c r="E132" s="81">
        <f>SUM(E134:E135)</f>
        <v>0</v>
      </c>
      <c r="F132" s="126" t="s">
        <v>342</v>
      </c>
      <c r="G132" s="22"/>
      <c r="H132" s="22"/>
      <c r="I132" s="22"/>
    </row>
    <row r="133" spans="1:6" ht="12.75">
      <c r="A133" s="83"/>
      <c r="B133" s="120" t="s">
        <v>49</v>
      </c>
      <c r="C133" s="119"/>
      <c r="D133" s="81"/>
      <c r="E133" s="81"/>
      <c r="F133" s="126"/>
    </row>
    <row r="134" spans="1:6" ht="38.25">
      <c r="A134" s="83">
        <v>4610</v>
      </c>
      <c r="B134" s="140" t="s">
        <v>567</v>
      </c>
      <c r="C134" s="119" t="s">
        <v>566</v>
      </c>
      <c r="D134" s="81">
        <f>SUM(E134:F134)</f>
        <v>0</v>
      </c>
      <c r="E134" s="81">
        <v>0</v>
      </c>
      <c r="F134" s="126" t="s">
        <v>341</v>
      </c>
    </row>
    <row r="135" spans="1:6" ht="25.5">
      <c r="A135" s="83">
        <v>4620</v>
      </c>
      <c r="B135" s="140" t="s">
        <v>116</v>
      </c>
      <c r="C135" s="119" t="s">
        <v>115</v>
      </c>
      <c r="D135" s="81">
        <f>SUM(E135:F135)</f>
        <v>0</v>
      </c>
      <c r="E135" s="81">
        <v>0</v>
      </c>
      <c r="F135" s="126" t="s">
        <v>341</v>
      </c>
    </row>
    <row r="136" spans="1:6" ht="34.5">
      <c r="A136" s="83">
        <v>4630</v>
      </c>
      <c r="B136" s="128" t="s">
        <v>679</v>
      </c>
      <c r="C136" s="124" t="s">
        <v>335</v>
      </c>
      <c r="D136" s="81">
        <f>SUM(D138:D141)</f>
        <v>600</v>
      </c>
      <c r="E136" s="81">
        <f>SUM(E138:E141)</f>
        <v>600</v>
      </c>
      <c r="F136" s="126" t="s">
        <v>341</v>
      </c>
    </row>
    <row r="137" spans="1:6" ht="12.75">
      <c r="A137" s="83"/>
      <c r="B137" s="120" t="s">
        <v>47</v>
      </c>
      <c r="C137" s="124"/>
      <c r="D137" s="81"/>
      <c r="E137" s="81"/>
      <c r="F137" s="126"/>
    </row>
    <row r="138" spans="1:6" ht="12.75">
      <c r="A138" s="83">
        <v>4631</v>
      </c>
      <c r="B138" s="106" t="s">
        <v>235</v>
      </c>
      <c r="C138" s="127" t="s">
        <v>231</v>
      </c>
      <c r="D138" s="81">
        <f>SUM(E138:F138)</f>
        <v>0</v>
      </c>
      <c r="E138" s="81">
        <v>0</v>
      </c>
      <c r="F138" s="126" t="s">
        <v>341</v>
      </c>
    </row>
    <row r="139" spans="1:6" ht="25.5" customHeight="1">
      <c r="A139" s="83">
        <v>4632</v>
      </c>
      <c r="B139" s="106" t="s">
        <v>236</v>
      </c>
      <c r="C139" s="127" t="s">
        <v>232</v>
      </c>
      <c r="D139" s="81">
        <f>SUM(E139:F139)</f>
        <v>0</v>
      </c>
      <c r="E139" s="81">
        <v>0</v>
      </c>
      <c r="F139" s="126" t="s">
        <v>341</v>
      </c>
    </row>
    <row r="140" spans="1:6" ht="17.25" customHeight="1">
      <c r="A140" s="83">
        <v>4633</v>
      </c>
      <c r="B140" s="106" t="s">
        <v>237</v>
      </c>
      <c r="C140" s="127" t="s">
        <v>233</v>
      </c>
      <c r="D140" s="81">
        <f>SUM(E140:F140)</f>
        <v>0</v>
      </c>
      <c r="E140" s="81">
        <v>0</v>
      </c>
      <c r="F140" s="126" t="s">
        <v>341</v>
      </c>
    </row>
    <row r="141" spans="1:6" ht="14.25" customHeight="1">
      <c r="A141" s="83">
        <v>4634</v>
      </c>
      <c r="B141" s="106" t="s">
        <v>238</v>
      </c>
      <c r="C141" s="127" t="s">
        <v>234</v>
      </c>
      <c r="D141" s="81">
        <f>SUM(E141:F141)</f>
        <v>600</v>
      </c>
      <c r="E141" s="81">
        <v>600</v>
      </c>
      <c r="F141" s="126" t="s">
        <v>341</v>
      </c>
    </row>
    <row r="142" spans="1:6" ht="12.75">
      <c r="A142" s="83">
        <v>4640</v>
      </c>
      <c r="B142" s="128" t="s">
        <v>680</v>
      </c>
      <c r="C142" s="124" t="s">
        <v>335</v>
      </c>
      <c r="D142" s="81">
        <f>SUM(D144)</f>
        <v>0</v>
      </c>
      <c r="E142" s="81">
        <f>SUM(E144)</f>
        <v>0</v>
      </c>
      <c r="F142" s="126" t="s">
        <v>341</v>
      </c>
    </row>
    <row r="143" spans="1:6" ht="12.75">
      <c r="A143" s="83"/>
      <c r="B143" s="120" t="s">
        <v>47</v>
      </c>
      <c r="C143" s="124"/>
      <c r="D143" s="81"/>
      <c r="E143" s="81"/>
      <c r="F143" s="126"/>
    </row>
    <row r="144" spans="1:6" ht="12.75">
      <c r="A144" s="83">
        <v>4641</v>
      </c>
      <c r="B144" s="106" t="s">
        <v>239</v>
      </c>
      <c r="C144" s="127" t="s">
        <v>240</v>
      </c>
      <c r="D144" s="81">
        <f>SUM(E144:F144)</f>
        <v>0</v>
      </c>
      <c r="E144" s="81">
        <v>0</v>
      </c>
      <c r="F144" s="126" t="s">
        <v>341</v>
      </c>
    </row>
    <row r="145" spans="1:6" ht="38.25" customHeight="1">
      <c r="A145" s="83">
        <v>4700</v>
      </c>
      <c r="B145" s="128" t="s">
        <v>681</v>
      </c>
      <c r="C145" s="124" t="s">
        <v>335</v>
      </c>
      <c r="D145" s="81">
        <f>SUM(D147,D151,D157,D160,D164,D167,D170)</f>
        <v>1824.9</v>
      </c>
      <c r="E145" s="81">
        <f>SUM(E147,E151,E157,E160,E164,E167,E170)</f>
        <v>1824.9</v>
      </c>
      <c r="F145" s="81">
        <f>SUM(F147,F151,F157,F160,F164,F167,F170)</f>
        <v>0</v>
      </c>
    </row>
    <row r="146" spans="1:6" ht="12.75">
      <c r="A146" s="83"/>
      <c r="B146" s="120" t="s">
        <v>49</v>
      </c>
      <c r="C146" s="119"/>
      <c r="D146" s="81"/>
      <c r="E146" s="81"/>
      <c r="F146" s="81"/>
    </row>
    <row r="147" spans="1:6" ht="40.5" customHeight="1">
      <c r="A147" s="83">
        <v>4710</v>
      </c>
      <c r="B147" s="128" t="s">
        <v>682</v>
      </c>
      <c r="C147" s="124" t="s">
        <v>335</v>
      </c>
      <c r="D147" s="81">
        <f>SUM(D149:D150)</f>
        <v>20</v>
      </c>
      <c r="E147" s="81">
        <f>SUM(E149:E150)</f>
        <v>20</v>
      </c>
      <c r="F147" s="126" t="s">
        <v>341</v>
      </c>
    </row>
    <row r="148" spans="1:6" ht="12.75">
      <c r="A148" s="83"/>
      <c r="B148" s="120" t="s">
        <v>47</v>
      </c>
      <c r="C148" s="124"/>
      <c r="D148" s="81"/>
      <c r="E148" s="81"/>
      <c r="F148" s="126" t="s">
        <v>341</v>
      </c>
    </row>
    <row r="149" spans="1:6" ht="51" customHeight="1">
      <c r="A149" s="83">
        <v>4711</v>
      </c>
      <c r="B149" s="106" t="s">
        <v>568</v>
      </c>
      <c r="C149" s="127" t="s">
        <v>241</v>
      </c>
      <c r="D149" s="81">
        <f>SUM(E149:F149)</f>
        <v>0</v>
      </c>
      <c r="E149" s="81">
        <v>0</v>
      </c>
      <c r="F149" s="126" t="s">
        <v>341</v>
      </c>
    </row>
    <row r="150" spans="1:6" ht="29.25" customHeight="1">
      <c r="A150" s="83">
        <v>4712</v>
      </c>
      <c r="B150" s="106" t="s">
        <v>259</v>
      </c>
      <c r="C150" s="127" t="s">
        <v>242</v>
      </c>
      <c r="D150" s="81">
        <f>SUM(E150:F150)</f>
        <v>20</v>
      </c>
      <c r="E150" s="81">
        <v>20</v>
      </c>
      <c r="F150" s="126" t="s">
        <v>341</v>
      </c>
    </row>
    <row r="151" spans="1:6" ht="50.25" customHeight="1">
      <c r="A151" s="83">
        <v>4720</v>
      </c>
      <c r="B151" s="128" t="s">
        <v>683</v>
      </c>
      <c r="C151" s="124" t="s">
        <v>335</v>
      </c>
      <c r="D151" s="81">
        <f>SUM(D153:D156)</f>
        <v>44</v>
      </c>
      <c r="E151" s="81">
        <f>SUM(E153:E156)</f>
        <v>44</v>
      </c>
      <c r="F151" s="126" t="s">
        <v>341</v>
      </c>
    </row>
    <row r="152" spans="1:6" ht="12.75">
      <c r="A152" s="83"/>
      <c r="B152" s="120" t="s">
        <v>47</v>
      </c>
      <c r="C152" s="124"/>
      <c r="D152" s="81"/>
      <c r="E152" s="81"/>
      <c r="F152" s="126"/>
    </row>
    <row r="153" spans="1:6" ht="15.75" customHeight="1">
      <c r="A153" s="83">
        <v>4721</v>
      </c>
      <c r="B153" s="106" t="s">
        <v>136</v>
      </c>
      <c r="C153" s="127" t="s">
        <v>260</v>
      </c>
      <c r="D153" s="81">
        <f>SUM(E153:F153)</f>
        <v>0</v>
      </c>
      <c r="E153" s="81">
        <v>0</v>
      </c>
      <c r="F153" s="126" t="s">
        <v>341</v>
      </c>
    </row>
    <row r="154" spans="1:6" ht="12.75">
      <c r="A154" s="83">
        <v>4722</v>
      </c>
      <c r="B154" s="106" t="s">
        <v>137</v>
      </c>
      <c r="C154" s="130">
        <v>4822</v>
      </c>
      <c r="D154" s="81">
        <f>SUM(E154:F154)</f>
        <v>0</v>
      </c>
      <c r="E154" s="81"/>
      <c r="F154" s="126" t="s">
        <v>341</v>
      </c>
    </row>
    <row r="155" spans="1:6" ht="12.75">
      <c r="A155" s="83">
        <v>4723</v>
      </c>
      <c r="B155" s="106" t="s">
        <v>263</v>
      </c>
      <c r="C155" s="127" t="s">
        <v>261</v>
      </c>
      <c r="D155" s="81">
        <f>SUM(E155:F155)</f>
        <v>44</v>
      </c>
      <c r="E155" s="81">
        <v>44</v>
      </c>
      <c r="F155" s="126" t="s">
        <v>341</v>
      </c>
    </row>
    <row r="156" spans="1:6" ht="24">
      <c r="A156" s="83">
        <v>4724</v>
      </c>
      <c r="B156" s="106" t="s">
        <v>264</v>
      </c>
      <c r="C156" s="127" t="s">
        <v>262</v>
      </c>
      <c r="D156" s="81">
        <f>SUM(E156:F156)</f>
        <v>0</v>
      </c>
      <c r="E156" s="81">
        <v>0</v>
      </c>
      <c r="F156" s="126" t="s">
        <v>341</v>
      </c>
    </row>
    <row r="157" spans="1:6" ht="24">
      <c r="A157" s="83">
        <v>4730</v>
      </c>
      <c r="B157" s="128" t="s">
        <v>684</v>
      </c>
      <c r="C157" s="124" t="s">
        <v>335</v>
      </c>
      <c r="D157" s="81">
        <f>SUM(D159)</f>
        <v>0</v>
      </c>
      <c r="E157" s="81">
        <f>SUM(E159)</f>
        <v>0</v>
      </c>
      <c r="F157" s="126" t="s">
        <v>341</v>
      </c>
    </row>
    <row r="158" spans="1:6" ht="12.75">
      <c r="A158" s="83"/>
      <c r="B158" s="120" t="s">
        <v>47</v>
      </c>
      <c r="C158" s="124"/>
      <c r="D158" s="81"/>
      <c r="E158" s="81"/>
      <c r="F158" s="126"/>
    </row>
    <row r="159" spans="1:6" ht="24">
      <c r="A159" s="83">
        <v>4731</v>
      </c>
      <c r="B159" s="133" t="s">
        <v>685</v>
      </c>
      <c r="C159" s="127" t="s">
        <v>265</v>
      </c>
      <c r="D159" s="81">
        <f>SUM(E159:F159)</f>
        <v>0</v>
      </c>
      <c r="E159" s="81">
        <v>0</v>
      </c>
      <c r="F159" s="126" t="s">
        <v>341</v>
      </c>
    </row>
    <row r="160" spans="1:6" ht="46.5">
      <c r="A160" s="83">
        <v>4740</v>
      </c>
      <c r="B160" s="141" t="s">
        <v>686</v>
      </c>
      <c r="C160" s="124" t="s">
        <v>335</v>
      </c>
      <c r="D160" s="81">
        <f>SUM(D162:D163)</f>
        <v>0</v>
      </c>
      <c r="E160" s="81">
        <f>SUM(E162:E163)</f>
        <v>0</v>
      </c>
      <c r="F160" s="126" t="s">
        <v>341</v>
      </c>
    </row>
    <row r="161" spans="1:6" ht="12.75">
      <c r="A161" s="83"/>
      <c r="B161" s="120" t="s">
        <v>47</v>
      </c>
      <c r="C161" s="124"/>
      <c r="D161" s="81"/>
      <c r="E161" s="81"/>
      <c r="F161" s="126"/>
    </row>
    <row r="162" spans="1:6" ht="27.75" customHeight="1">
      <c r="A162" s="83">
        <v>4741</v>
      </c>
      <c r="B162" s="106" t="s">
        <v>138</v>
      </c>
      <c r="C162" s="127" t="s">
        <v>266</v>
      </c>
      <c r="D162" s="81">
        <f>SUM(E162:F162)</f>
        <v>0</v>
      </c>
      <c r="E162" s="81">
        <v>0</v>
      </c>
      <c r="F162" s="126" t="s">
        <v>341</v>
      </c>
    </row>
    <row r="163" spans="1:6" ht="27" customHeight="1">
      <c r="A163" s="83">
        <v>4742</v>
      </c>
      <c r="B163" s="106" t="s">
        <v>268</v>
      </c>
      <c r="C163" s="127" t="s">
        <v>267</v>
      </c>
      <c r="D163" s="81">
        <f>SUM(E163:F163)</f>
        <v>0</v>
      </c>
      <c r="E163" s="81">
        <v>0</v>
      </c>
      <c r="F163" s="126" t="s">
        <v>341</v>
      </c>
    </row>
    <row r="164" spans="1:6" ht="39.75" customHeight="1">
      <c r="A164" s="83">
        <v>4750</v>
      </c>
      <c r="B164" s="128" t="s">
        <v>687</v>
      </c>
      <c r="C164" s="124" t="s">
        <v>335</v>
      </c>
      <c r="D164" s="81">
        <f>SUM(D166)</f>
        <v>0</v>
      </c>
      <c r="E164" s="81">
        <f>SUM(E166)</f>
        <v>0</v>
      </c>
      <c r="F164" s="126" t="s">
        <v>341</v>
      </c>
    </row>
    <row r="165" spans="1:6" ht="12.75">
      <c r="A165" s="83"/>
      <c r="B165" s="120" t="s">
        <v>47</v>
      </c>
      <c r="C165" s="124"/>
      <c r="D165" s="81"/>
      <c r="E165" s="81"/>
      <c r="F165" s="126"/>
    </row>
    <row r="166" spans="1:6" ht="39.75" customHeight="1">
      <c r="A166" s="83">
        <v>4751</v>
      </c>
      <c r="B166" s="106" t="s">
        <v>269</v>
      </c>
      <c r="C166" s="127" t="s">
        <v>270</v>
      </c>
      <c r="D166" s="81">
        <f>SUM(E166:F166)</f>
        <v>0</v>
      </c>
      <c r="E166" s="81">
        <v>0</v>
      </c>
      <c r="F166" s="126" t="s">
        <v>341</v>
      </c>
    </row>
    <row r="167" spans="1:6" ht="17.25" customHeight="1">
      <c r="A167" s="83">
        <v>4760</v>
      </c>
      <c r="B167" s="141" t="s">
        <v>688</v>
      </c>
      <c r="C167" s="124" t="s">
        <v>335</v>
      </c>
      <c r="D167" s="81">
        <f>SUM(D169)</f>
        <v>0</v>
      </c>
      <c r="E167" s="81">
        <f>SUM(E169)</f>
        <v>0</v>
      </c>
      <c r="F167" s="126" t="s">
        <v>341</v>
      </c>
    </row>
    <row r="168" spans="1:6" ht="12.75">
      <c r="A168" s="83"/>
      <c r="B168" s="120" t="s">
        <v>47</v>
      </c>
      <c r="C168" s="124"/>
      <c r="D168" s="81"/>
      <c r="E168" s="81"/>
      <c r="F168" s="126"/>
    </row>
    <row r="169" spans="1:6" ht="17.25" customHeight="1">
      <c r="A169" s="83">
        <v>4761</v>
      </c>
      <c r="B169" s="106" t="s">
        <v>272</v>
      </c>
      <c r="C169" s="127" t="s">
        <v>271</v>
      </c>
      <c r="D169" s="81">
        <f>SUM(E169:F169)</f>
        <v>0</v>
      </c>
      <c r="E169" s="81">
        <v>0</v>
      </c>
      <c r="F169" s="126" t="s">
        <v>341</v>
      </c>
    </row>
    <row r="170" spans="1:6" ht="12.75">
      <c r="A170" s="83">
        <v>4770</v>
      </c>
      <c r="B170" s="128" t="s">
        <v>689</v>
      </c>
      <c r="C170" s="124" t="s">
        <v>335</v>
      </c>
      <c r="D170" s="81">
        <f>SUM(D172)</f>
        <v>1760.9</v>
      </c>
      <c r="E170" s="81">
        <f>SUM(E172)</f>
        <v>1760.9</v>
      </c>
      <c r="F170" s="81">
        <f>SUM(F172)</f>
        <v>0</v>
      </c>
    </row>
    <row r="171" spans="1:6" ht="12.75">
      <c r="A171" s="83"/>
      <c r="B171" s="120" t="s">
        <v>47</v>
      </c>
      <c r="C171" s="124"/>
      <c r="D171" s="81"/>
      <c r="E171" s="81"/>
      <c r="F171" s="126"/>
    </row>
    <row r="172" spans="1:6" ht="12.75">
      <c r="A172" s="83">
        <v>4771</v>
      </c>
      <c r="B172" s="106" t="s">
        <v>277</v>
      </c>
      <c r="C172" s="127" t="s">
        <v>273</v>
      </c>
      <c r="D172" s="81">
        <v>1760.9</v>
      </c>
      <c r="E172" s="81">
        <v>1760.9</v>
      </c>
      <c r="F172" s="126">
        <v>0</v>
      </c>
    </row>
    <row r="173" spans="1:6" ht="36">
      <c r="A173" s="83">
        <v>4772</v>
      </c>
      <c r="B173" s="133" t="s">
        <v>117</v>
      </c>
      <c r="C173" s="124" t="s">
        <v>335</v>
      </c>
      <c r="D173" s="81">
        <f>SUM(E173:F173)</f>
        <v>0</v>
      </c>
      <c r="E173" s="81">
        <v>0</v>
      </c>
      <c r="F173" s="126" t="s">
        <v>342</v>
      </c>
    </row>
    <row r="174" spans="1:9" s="21" customFormat="1" ht="56.25" customHeight="1">
      <c r="A174" s="83">
        <v>5000</v>
      </c>
      <c r="B174" s="142" t="s">
        <v>690</v>
      </c>
      <c r="C174" s="124" t="s">
        <v>335</v>
      </c>
      <c r="D174" s="81">
        <f>SUM(D176,D194,D200,D203)</f>
        <v>2714.7</v>
      </c>
      <c r="E174" s="126" t="s">
        <v>341</v>
      </c>
      <c r="F174" s="81">
        <f>SUM(F176,F194,F200,F203)</f>
        <v>2714.7</v>
      </c>
      <c r="G174" s="22"/>
      <c r="H174" s="22"/>
      <c r="I174" s="22"/>
    </row>
    <row r="175" spans="1:6" ht="12.75">
      <c r="A175" s="83"/>
      <c r="B175" s="120" t="s">
        <v>49</v>
      </c>
      <c r="C175" s="119"/>
      <c r="D175" s="81"/>
      <c r="E175" s="81"/>
      <c r="F175" s="81"/>
    </row>
    <row r="176" spans="1:6" ht="22.5">
      <c r="A176" s="83">
        <v>5100</v>
      </c>
      <c r="B176" s="106" t="s">
        <v>691</v>
      </c>
      <c r="C176" s="124" t="s">
        <v>335</v>
      </c>
      <c r="D176" s="81">
        <f>SUM(D178,D183,D188)</f>
        <v>2714.7</v>
      </c>
      <c r="E176" s="126" t="s">
        <v>341</v>
      </c>
      <c r="F176" s="81">
        <f>SUM(F178,F183,F188)</f>
        <v>2714.7</v>
      </c>
    </row>
    <row r="177" spans="1:6" ht="12.75">
      <c r="A177" s="83"/>
      <c r="B177" s="120" t="s">
        <v>49</v>
      </c>
      <c r="C177" s="119"/>
      <c r="D177" s="81"/>
      <c r="E177" s="81"/>
      <c r="F177" s="81"/>
    </row>
    <row r="178" spans="1:6" ht="22.5">
      <c r="A178" s="83">
        <v>5110</v>
      </c>
      <c r="B178" s="128" t="s">
        <v>692</v>
      </c>
      <c r="C178" s="124" t="s">
        <v>335</v>
      </c>
      <c r="D178" s="81">
        <f>SUM(D180:D182)</f>
        <v>2714.7</v>
      </c>
      <c r="E178" s="81" t="s">
        <v>342</v>
      </c>
      <c r="F178" s="81">
        <f>SUM(F180:F182)</f>
        <v>2714.7</v>
      </c>
    </row>
    <row r="179" spans="1:6" ht="12.75">
      <c r="A179" s="83"/>
      <c r="B179" s="120" t="s">
        <v>47</v>
      </c>
      <c r="C179" s="124"/>
      <c r="D179" s="81"/>
      <c r="E179" s="81"/>
      <c r="F179" s="126"/>
    </row>
    <row r="180" spans="1:6" ht="12.75">
      <c r="A180" s="83">
        <v>5111</v>
      </c>
      <c r="B180" s="106" t="s">
        <v>106</v>
      </c>
      <c r="C180" s="143" t="s">
        <v>274</v>
      </c>
      <c r="D180" s="81">
        <f>SUM(E180:F180)</f>
        <v>0</v>
      </c>
      <c r="E180" s="126" t="s">
        <v>341</v>
      </c>
      <c r="F180" s="81">
        <v>0</v>
      </c>
    </row>
    <row r="181" spans="1:6" ht="20.25" customHeight="1">
      <c r="A181" s="83">
        <v>5112</v>
      </c>
      <c r="B181" s="106" t="s">
        <v>107</v>
      </c>
      <c r="C181" s="143" t="s">
        <v>275</v>
      </c>
      <c r="D181" s="81">
        <f>SUM(E181:F181)</f>
        <v>2714.7</v>
      </c>
      <c r="E181" s="126" t="s">
        <v>341</v>
      </c>
      <c r="F181" s="81">
        <v>2714.7</v>
      </c>
    </row>
    <row r="182" spans="1:6" ht="26.25" customHeight="1">
      <c r="A182" s="83">
        <v>5113</v>
      </c>
      <c r="B182" s="106" t="s">
        <v>108</v>
      </c>
      <c r="C182" s="143" t="s">
        <v>276</v>
      </c>
      <c r="D182" s="81">
        <f>SUM(E182:F182)</f>
        <v>0</v>
      </c>
      <c r="E182" s="126" t="s">
        <v>341</v>
      </c>
      <c r="F182" s="81"/>
    </row>
    <row r="183" spans="1:6" ht="28.5" customHeight="1">
      <c r="A183" s="83">
        <v>5120</v>
      </c>
      <c r="B183" s="128" t="s">
        <v>693</v>
      </c>
      <c r="C183" s="124" t="s">
        <v>335</v>
      </c>
      <c r="D183" s="81">
        <f>SUM(D185:D187)</f>
        <v>0</v>
      </c>
      <c r="E183" s="81" t="s">
        <v>342</v>
      </c>
      <c r="F183" s="81">
        <f>SUM(F185:F187)</f>
        <v>0</v>
      </c>
    </row>
    <row r="184" spans="1:6" ht="12.75">
      <c r="A184" s="83"/>
      <c r="B184" s="144" t="s">
        <v>47</v>
      </c>
      <c r="C184" s="124"/>
      <c r="D184" s="81"/>
      <c r="E184" s="81"/>
      <c r="F184" s="126"/>
    </row>
    <row r="185" spans="1:6" ht="12.75">
      <c r="A185" s="83">
        <v>5121</v>
      </c>
      <c r="B185" s="106" t="s">
        <v>101</v>
      </c>
      <c r="C185" s="143" t="s">
        <v>278</v>
      </c>
      <c r="D185" s="81">
        <f>SUM(E185:F185)</f>
        <v>0</v>
      </c>
      <c r="E185" s="126" t="s">
        <v>341</v>
      </c>
      <c r="F185" s="81"/>
    </row>
    <row r="186" spans="1:6" ht="12.75">
      <c r="A186" s="83">
        <v>5122</v>
      </c>
      <c r="B186" s="106" t="s">
        <v>102</v>
      </c>
      <c r="C186" s="143" t="s">
        <v>279</v>
      </c>
      <c r="D186" s="81">
        <f>SUM(E186:F186)</f>
        <v>0</v>
      </c>
      <c r="E186" s="126" t="s">
        <v>341</v>
      </c>
      <c r="F186" s="81"/>
    </row>
    <row r="187" spans="1:6" ht="17.25" customHeight="1">
      <c r="A187" s="83">
        <v>5123</v>
      </c>
      <c r="B187" s="106" t="s">
        <v>105</v>
      </c>
      <c r="C187" s="143" t="s">
        <v>280</v>
      </c>
      <c r="D187" s="81">
        <f>SUM(E187:F187)</f>
        <v>0</v>
      </c>
      <c r="E187" s="126" t="s">
        <v>341</v>
      </c>
      <c r="F187" s="81">
        <v>0</v>
      </c>
    </row>
    <row r="188" spans="1:6" ht="36.75" customHeight="1">
      <c r="A188" s="83">
        <v>5130</v>
      </c>
      <c r="B188" s="128" t="s">
        <v>694</v>
      </c>
      <c r="C188" s="124" t="s">
        <v>335</v>
      </c>
      <c r="D188" s="81">
        <f>SUM(D190:D193)</f>
        <v>0</v>
      </c>
      <c r="E188" s="81" t="s">
        <v>342</v>
      </c>
      <c r="F188" s="81">
        <f>SUM(F190:F193)</f>
        <v>0</v>
      </c>
    </row>
    <row r="189" spans="1:6" ht="12.75">
      <c r="A189" s="83"/>
      <c r="B189" s="120" t="s">
        <v>47</v>
      </c>
      <c r="C189" s="124"/>
      <c r="D189" s="81"/>
      <c r="E189" s="81"/>
      <c r="F189" s="126"/>
    </row>
    <row r="190" spans="1:6" ht="17.25" customHeight="1">
      <c r="A190" s="83">
        <v>5131</v>
      </c>
      <c r="B190" s="106" t="s">
        <v>283</v>
      </c>
      <c r="C190" s="143" t="s">
        <v>281</v>
      </c>
      <c r="D190" s="81">
        <f>SUM(E190:F190)</f>
        <v>0</v>
      </c>
      <c r="E190" s="126" t="s">
        <v>341</v>
      </c>
      <c r="F190" s="81">
        <v>0</v>
      </c>
    </row>
    <row r="191" spans="1:6" ht="17.25" customHeight="1">
      <c r="A191" s="83">
        <v>5132</v>
      </c>
      <c r="B191" s="106" t="s">
        <v>98</v>
      </c>
      <c r="C191" s="143" t="s">
        <v>282</v>
      </c>
      <c r="D191" s="81">
        <f>SUM(E191:F191)</f>
        <v>0</v>
      </c>
      <c r="E191" s="126" t="s">
        <v>341</v>
      </c>
      <c r="F191" s="81">
        <v>0</v>
      </c>
    </row>
    <row r="192" spans="1:6" ht="17.25" customHeight="1">
      <c r="A192" s="83">
        <v>5133</v>
      </c>
      <c r="B192" s="106" t="s">
        <v>99</v>
      </c>
      <c r="C192" s="143" t="s">
        <v>289</v>
      </c>
      <c r="D192" s="81">
        <f>SUM(E192:F192)</f>
        <v>0</v>
      </c>
      <c r="E192" s="126" t="s">
        <v>342</v>
      </c>
      <c r="F192" s="81">
        <v>0</v>
      </c>
    </row>
    <row r="193" spans="1:6" ht="17.25" customHeight="1">
      <c r="A193" s="83">
        <v>5134</v>
      </c>
      <c r="B193" s="106" t="s">
        <v>100</v>
      </c>
      <c r="C193" s="143" t="s">
        <v>290</v>
      </c>
      <c r="D193" s="81">
        <f>SUM(E193:F193)</f>
        <v>0</v>
      </c>
      <c r="E193" s="126" t="s">
        <v>342</v>
      </c>
      <c r="F193" s="81">
        <v>0</v>
      </c>
    </row>
    <row r="194" spans="1:6" ht="19.5" customHeight="1">
      <c r="A194" s="83">
        <v>5200</v>
      </c>
      <c r="B194" s="128" t="s">
        <v>695</v>
      </c>
      <c r="C194" s="124" t="s">
        <v>335</v>
      </c>
      <c r="D194" s="81">
        <f>SUM(D196:D199)</f>
        <v>0</v>
      </c>
      <c r="E194" s="126" t="s">
        <v>341</v>
      </c>
      <c r="F194" s="81">
        <f>SUM(F196:F199)</f>
        <v>0</v>
      </c>
    </row>
    <row r="195" spans="1:6" ht="12.75">
      <c r="A195" s="83"/>
      <c r="B195" s="120" t="s">
        <v>49</v>
      </c>
      <c r="C195" s="119"/>
      <c r="D195" s="81"/>
      <c r="E195" s="81"/>
      <c r="F195" s="81"/>
    </row>
    <row r="196" spans="1:6" ht="27" customHeight="1">
      <c r="A196" s="83">
        <v>5211</v>
      </c>
      <c r="B196" s="106" t="s">
        <v>118</v>
      </c>
      <c r="C196" s="143" t="s">
        <v>284</v>
      </c>
      <c r="D196" s="81">
        <f>SUM(E196:F196)</f>
        <v>0</v>
      </c>
      <c r="E196" s="126" t="s">
        <v>341</v>
      </c>
      <c r="F196" s="81">
        <v>0</v>
      </c>
    </row>
    <row r="197" spans="1:6" ht="17.25" customHeight="1">
      <c r="A197" s="83">
        <v>5221</v>
      </c>
      <c r="B197" s="106" t="s">
        <v>119</v>
      </c>
      <c r="C197" s="143" t="s">
        <v>285</v>
      </c>
      <c r="D197" s="81">
        <f>SUM(E197:F197)</f>
        <v>0</v>
      </c>
      <c r="E197" s="126" t="s">
        <v>341</v>
      </c>
      <c r="F197" s="81">
        <v>0</v>
      </c>
    </row>
    <row r="198" spans="1:6" ht="24.75" customHeight="1">
      <c r="A198" s="83">
        <v>5231</v>
      </c>
      <c r="B198" s="106" t="s">
        <v>120</v>
      </c>
      <c r="C198" s="143" t="s">
        <v>286</v>
      </c>
      <c r="D198" s="81">
        <f>SUM(E198:F198)</f>
        <v>0</v>
      </c>
      <c r="E198" s="126" t="s">
        <v>341</v>
      </c>
      <c r="F198" s="81">
        <v>0</v>
      </c>
    </row>
    <row r="199" spans="1:6" ht="17.25" customHeight="1">
      <c r="A199" s="83">
        <v>5241</v>
      </c>
      <c r="B199" s="106" t="s">
        <v>288</v>
      </c>
      <c r="C199" s="143" t="s">
        <v>287</v>
      </c>
      <c r="D199" s="81">
        <f>SUM(E199:F199)</f>
        <v>0</v>
      </c>
      <c r="E199" s="126" t="s">
        <v>341</v>
      </c>
      <c r="F199" s="81">
        <v>0</v>
      </c>
    </row>
    <row r="200" spans="1:6" ht="12.75">
      <c r="A200" s="83">
        <v>5300</v>
      </c>
      <c r="B200" s="128" t="s">
        <v>696</v>
      </c>
      <c r="C200" s="124" t="s">
        <v>335</v>
      </c>
      <c r="D200" s="81">
        <f>SUM(D202)</f>
        <v>0</v>
      </c>
      <c r="E200" s="126" t="s">
        <v>341</v>
      </c>
      <c r="F200" s="81">
        <f>SUM(F202)</f>
        <v>0</v>
      </c>
    </row>
    <row r="201" spans="1:6" ht="12.75">
      <c r="A201" s="83"/>
      <c r="B201" s="120" t="s">
        <v>49</v>
      </c>
      <c r="C201" s="119"/>
      <c r="D201" s="81"/>
      <c r="E201" s="81"/>
      <c r="F201" s="81"/>
    </row>
    <row r="202" spans="1:6" ht="13.5" customHeight="1">
      <c r="A202" s="83">
        <v>5311</v>
      </c>
      <c r="B202" s="106" t="s">
        <v>139</v>
      </c>
      <c r="C202" s="143" t="s">
        <v>291</v>
      </c>
      <c r="D202" s="81">
        <f>SUM(E202:F202)</f>
        <v>0</v>
      </c>
      <c r="E202" s="126" t="s">
        <v>341</v>
      </c>
      <c r="F202" s="81">
        <v>0</v>
      </c>
    </row>
    <row r="203" spans="1:6" ht="22.5">
      <c r="A203" s="83">
        <v>5400</v>
      </c>
      <c r="B203" s="128" t="s">
        <v>697</v>
      </c>
      <c r="C203" s="124" t="s">
        <v>335</v>
      </c>
      <c r="D203" s="81">
        <f>SUM(D205:D208)</f>
        <v>0</v>
      </c>
      <c r="E203" s="126" t="s">
        <v>341</v>
      </c>
      <c r="F203" s="81">
        <f>SUM(F205:F208)</f>
        <v>0</v>
      </c>
    </row>
    <row r="204" spans="1:6" ht="12.75">
      <c r="A204" s="83"/>
      <c r="B204" s="120" t="s">
        <v>49</v>
      </c>
      <c r="C204" s="119"/>
      <c r="D204" s="81"/>
      <c r="E204" s="81"/>
      <c r="F204" s="81"/>
    </row>
    <row r="205" spans="1:6" ht="12.75">
      <c r="A205" s="83">
        <v>5411</v>
      </c>
      <c r="B205" s="106" t="s">
        <v>140</v>
      </c>
      <c r="C205" s="143" t="s">
        <v>292</v>
      </c>
      <c r="D205" s="81">
        <f>SUM(E205:F205)</f>
        <v>0</v>
      </c>
      <c r="E205" s="126" t="s">
        <v>341</v>
      </c>
      <c r="F205" s="81">
        <v>0</v>
      </c>
    </row>
    <row r="206" spans="1:6" ht="12.75">
      <c r="A206" s="83">
        <v>5421</v>
      </c>
      <c r="B206" s="106" t="s">
        <v>141</v>
      </c>
      <c r="C206" s="143" t="s">
        <v>293</v>
      </c>
      <c r="D206" s="81">
        <f>SUM(E206:F206)</f>
        <v>0</v>
      </c>
      <c r="E206" s="126" t="s">
        <v>341</v>
      </c>
      <c r="F206" s="81">
        <v>0</v>
      </c>
    </row>
    <row r="207" spans="1:6" ht="12.75">
      <c r="A207" s="83">
        <v>5431</v>
      </c>
      <c r="B207" s="106" t="s">
        <v>295</v>
      </c>
      <c r="C207" s="143" t="s">
        <v>294</v>
      </c>
      <c r="D207" s="81">
        <f>SUM(E207:F207)</f>
        <v>0</v>
      </c>
      <c r="E207" s="126" t="s">
        <v>341</v>
      </c>
      <c r="F207" s="81">
        <v>0</v>
      </c>
    </row>
    <row r="208" spans="1:6" ht="12.75">
      <c r="A208" s="83">
        <v>5441</v>
      </c>
      <c r="B208" s="145" t="s">
        <v>217</v>
      </c>
      <c r="C208" s="143" t="s">
        <v>296</v>
      </c>
      <c r="D208" s="81">
        <f>SUM(E208:F208)</f>
        <v>0</v>
      </c>
      <c r="E208" s="126" t="s">
        <v>341</v>
      </c>
      <c r="F208" s="81">
        <v>0</v>
      </c>
    </row>
    <row r="209" spans="1:9" s="9" customFormat="1" ht="59.25" customHeight="1">
      <c r="A209" s="146" t="s">
        <v>551</v>
      </c>
      <c r="B209" s="147" t="s">
        <v>698</v>
      </c>
      <c r="C209" s="146" t="s">
        <v>335</v>
      </c>
      <c r="D209" s="81">
        <f>SUM(D211,D216,D224,D227)</f>
        <v>0</v>
      </c>
      <c r="E209" s="81" t="s">
        <v>334</v>
      </c>
      <c r="F209" s="81">
        <f>SUM(F211,F216,F224,F227)</f>
        <v>0</v>
      </c>
      <c r="G209" s="22"/>
      <c r="H209" s="22"/>
      <c r="I209" s="22"/>
    </row>
    <row r="210" spans="1:9" s="9" customFormat="1" ht="12.75">
      <c r="A210" s="146"/>
      <c r="B210" s="148" t="s">
        <v>46</v>
      </c>
      <c r="C210" s="146"/>
      <c r="D210" s="81"/>
      <c r="E210" s="81"/>
      <c r="F210" s="81"/>
      <c r="G210" s="22"/>
      <c r="H210" s="22"/>
      <c r="I210" s="22"/>
    </row>
    <row r="211" spans="1:9" s="1" customFormat="1" ht="28.5">
      <c r="A211" s="149" t="s">
        <v>552</v>
      </c>
      <c r="B211" s="150" t="s">
        <v>699</v>
      </c>
      <c r="C211" s="151" t="s">
        <v>335</v>
      </c>
      <c r="D211" s="81">
        <f>SUM(D213:D215)</f>
        <v>0</v>
      </c>
      <c r="E211" s="81" t="s">
        <v>334</v>
      </c>
      <c r="F211" s="81">
        <f>SUM(F213:F215)</f>
        <v>0</v>
      </c>
      <c r="G211" s="22"/>
      <c r="H211" s="22"/>
      <c r="I211" s="22"/>
    </row>
    <row r="212" spans="1:9" s="1" customFormat="1" ht="12.75">
      <c r="A212" s="149"/>
      <c r="B212" s="148" t="s">
        <v>46</v>
      </c>
      <c r="C212" s="151"/>
      <c r="D212" s="81"/>
      <c r="E212" s="81"/>
      <c r="F212" s="81"/>
      <c r="G212" s="22"/>
      <c r="H212" s="22"/>
      <c r="I212" s="22"/>
    </row>
    <row r="213" spans="1:9" s="1" customFormat="1" ht="12.75">
      <c r="A213" s="149" t="s">
        <v>553</v>
      </c>
      <c r="B213" s="152" t="s">
        <v>148</v>
      </c>
      <c r="C213" s="149" t="s">
        <v>143</v>
      </c>
      <c r="D213" s="81">
        <f>SUM(E213:F213)</f>
        <v>0</v>
      </c>
      <c r="E213" s="81" t="s">
        <v>342</v>
      </c>
      <c r="F213" s="81">
        <v>0</v>
      </c>
      <c r="G213" s="22"/>
      <c r="H213" s="22"/>
      <c r="I213" s="22"/>
    </row>
    <row r="214" spans="1:9" s="5" customFormat="1" ht="12.75">
      <c r="A214" s="149" t="s">
        <v>554</v>
      </c>
      <c r="B214" s="152" t="s">
        <v>147</v>
      </c>
      <c r="C214" s="149" t="s">
        <v>144</v>
      </c>
      <c r="D214" s="81">
        <f>SUM(E214:F214)</f>
        <v>0</v>
      </c>
      <c r="E214" s="81" t="s">
        <v>342</v>
      </c>
      <c r="F214" s="153">
        <v>0</v>
      </c>
      <c r="G214" s="22"/>
      <c r="H214" s="22"/>
      <c r="I214" s="22"/>
    </row>
    <row r="215" spans="1:9" s="1" customFormat="1" ht="13.5" customHeight="1">
      <c r="A215" s="154" t="s">
        <v>555</v>
      </c>
      <c r="B215" s="152" t="s">
        <v>150</v>
      </c>
      <c r="C215" s="149" t="s">
        <v>145</v>
      </c>
      <c r="D215" s="81">
        <f>SUM(E215:F215)</f>
        <v>0</v>
      </c>
      <c r="E215" s="81" t="s">
        <v>334</v>
      </c>
      <c r="F215" s="81">
        <v>0</v>
      </c>
      <c r="G215" s="22"/>
      <c r="H215" s="22"/>
      <c r="I215" s="22"/>
    </row>
    <row r="216" spans="1:9" s="1" customFormat="1" ht="31.5" customHeight="1">
      <c r="A216" s="154" t="s">
        <v>556</v>
      </c>
      <c r="B216" s="150" t="s">
        <v>700</v>
      </c>
      <c r="C216" s="151" t="s">
        <v>335</v>
      </c>
      <c r="D216" s="81">
        <f>SUM(D218:D219)</f>
        <v>0</v>
      </c>
      <c r="E216" s="81" t="s">
        <v>334</v>
      </c>
      <c r="F216" s="81">
        <f>SUM(F218:F219)</f>
        <v>0</v>
      </c>
      <c r="G216" s="22"/>
      <c r="H216" s="22"/>
      <c r="I216" s="22"/>
    </row>
    <row r="217" spans="1:9" s="1" customFormat="1" ht="12.75">
      <c r="A217" s="154"/>
      <c r="B217" s="148" t="s">
        <v>46</v>
      </c>
      <c r="C217" s="151"/>
      <c r="D217" s="81"/>
      <c r="E217" s="81"/>
      <c r="F217" s="81"/>
      <c r="G217" s="22"/>
      <c r="H217" s="22"/>
      <c r="I217" s="22"/>
    </row>
    <row r="218" spans="1:9" s="1" customFormat="1" ht="29.25" customHeight="1">
      <c r="A218" s="154" t="s">
        <v>557</v>
      </c>
      <c r="B218" s="152" t="s">
        <v>133</v>
      </c>
      <c r="C218" s="151" t="s">
        <v>151</v>
      </c>
      <c r="D218" s="81">
        <f>SUM(E218:F218)</f>
        <v>0</v>
      </c>
      <c r="E218" s="81" t="s">
        <v>334</v>
      </c>
      <c r="F218" s="81">
        <v>0</v>
      </c>
      <c r="G218" s="22"/>
      <c r="H218" s="22"/>
      <c r="I218" s="22"/>
    </row>
    <row r="219" spans="1:9" s="1" customFormat="1" ht="25.5">
      <c r="A219" s="154" t="s">
        <v>558</v>
      </c>
      <c r="B219" s="152" t="s">
        <v>701</v>
      </c>
      <c r="C219" s="151" t="s">
        <v>335</v>
      </c>
      <c r="D219" s="81">
        <f>SUM(D221:D223)</f>
        <v>0</v>
      </c>
      <c r="E219" s="81" t="s">
        <v>334</v>
      </c>
      <c r="F219" s="81">
        <f>SUM(F221:F223)</f>
        <v>0</v>
      </c>
      <c r="G219" s="22"/>
      <c r="H219" s="22"/>
      <c r="I219" s="22"/>
    </row>
    <row r="220" spans="1:9" s="1" customFormat="1" ht="12.75">
      <c r="A220" s="154"/>
      <c r="B220" s="148" t="s">
        <v>47</v>
      </c>
      <c r="C220" s="151"/>
      <c r="D220" s="81"/>
      <c r="E220" s="81"/>
      <c r="F220" s="81"/>
      <c r="G220" s="22"/>
      <c r="H220" s="22"/>
      <c r="I220" s="22"/>
    </row>
    <row r="221" spans="1:9" s="1" customFormat="1" ht="12.75">
      <c r="A221" s="154" t="s">
        <v>559</v>
      </c>
      <c r="B221" s="148" t="s">
        <v>130</v>
      </c>
      <c r="C221" s="149" t="s">
        <v>152</v>
      </c>
      <c r="D221" s="81">
        <f>SUM(E221:F221)</f>
        <v>0</v>
      </c>
      <c r="E221" s="81" t="s">
        <v>342</v>
      </c>
      <c r="F221" s="81">
        <v>0</v>
      </c>
      <c r="G221" s="22"/>
      <c r="H221" s="22"/>
      <c r="I221" s="22"/>
    </row>
    <row r="222" spans="1:9" s="1" customFormat="1" ht="25.5">
      <c r="A222" s="155" t="s">
        <v>560</v>
      </c>
      <c r="B222" s="148" t="s">
        <v>129</v>
      </c>
      <c r="C222" s="151" t="s">
        <v>153</v>
      </c>
      <c r="D222" s="81">
        <f>SUM(E222:F222)</f>
        <v>0</v>
      </c>
      <c r="E222" s="81" t="s">
        <v>334</v>
      </c>
      <c r="F222" s="81">
        <v>0</v>
      </c>
      <c r="G222" s="22"/>
      <c r="H222" s="22"/>
      <c r="I222" s="22"/>
    </row>
    <row r="223" spans="1:9" s="1" customFormat="1" ht="25.5">
      <c r="A223" s="154" t="s">
        <v>561</v>
      </c>
      <c r="B223" s="156" t="s">
        <v>128</v>
      </c>
      <c r="C223" s="151" t="s">
        <v>154</v>
      </c>
      <c r="D223" s="81">
        <f>SUM(E223:F223)</f>
        <v>0</v>
      </c>
      <c r="E223" s="81" t="s">
        <v>334</v>
      </c>
      <c r="F223" s="81">
        <v>0</v>
      </c>
      <c r="G223" s="22"/>
      <c r="H223" s="22"/>
      <c r="I223" s="22"/>
    </row>
    <row r="224" spans="1:9" s="1" customFormat="1" ht="28.5">
      <c r="A224" s="154" t="s">
        <v>562</v>
      </c>
      <c r="B224" s="150" t="s">
        <v>702</v>
      </c>
      <c r="C224" s="151" t="s">
        <v>335</v>
      </c>
      <c r="D224" s="81">
        <f>SUM(D226)</f>
        <v>0</v>
      </c>
      <c r="E224" s="81" t="s">
        <v>334</v>
      </c>
      <c r="F224" s="81">
        <f>SUM(F226)</f>
        <v>0</v>
      </c>
      <c r="G224" s="22"/>
      <c r="H224" s="22"/>
      <c r="I224" s="22"/>
    </row>
    <row r="225" spans="1:9" s="1" customFormat="1" ht="12.75">
      <c r="A225" s="154"/>
      <c r="B225" s="148" t="s">
        <v>46</v>
      </c>
      <c r="C225" s="151"/>
      <c r="D225" s="81"/>
      <c r="E225" s="81"/>
      <c r="F225" s="81"/>
      <c r="G225" s="22"/>
      <c r="H225" s="22"/>
      <c r="I225" s="22"/>
    </row>
    <row r="226" spans="1:9" s="1" customFormat="1" ht="25.5">
      <c r="A226" s="155" t="s">
        <v>563</v>
      </c>
      <c r="B226" s="152" t="s">
        <v>131</v>
      </c>
      <c r="C226" s="146" t="s">
        <v>156</v>
      </c>
      <c r="D226" s="81">
        <f>SUM(E226:F226)</f>
        <v>0</v>
      </c>
      <c r="E226" s="81" t="s">
        <v>334</v>
      </c>
      <c r="F226" s="81">
        <v>0</v>
      </c>
      <c r="G226" s="22"/>
      <c r="H226" s="22"/>
      <c r="I226" s="22"/>
    </row>
    <row r="227" spans="1:9" s="1" customFormat="1" ht="41.25">
      <c r="A227" s="154" t="s">
        <v>564</v>
      </c>
      <c r="B227" s="150" t="s">
        <v>703</v>
      </c>
      <c r="C227" s="151" t="s">
        <v>335</v>
      </c>
      <c r="D227" s="81">
        <f>SUM(D229:D232)</f>
        <v>0</v>
      </c>
      <c r="E227" s="81" t="s">
        <v>334</v>
      </c>
      <c r="F227" s="81">
        <f>SUM(F229:F232)</f>
        <v>0</v>
      </c>
      <c r="G227" s="22"/>
      <c r="H227" s="22"/>
      <c r="I227" s="22"/>
    </row>
    <row r="228" spans="1:9" s="1" customFormat="1" ht="12.75">
      <c r="A228" s="154"/>
      <c r="B228" s="148" t="s">
        <v>46</v>
      </c>
      <c r="C228" s="151"/>
      <c r="D228" s="81"/>
      <c r="E228" s="81"/>
      <c r="F228" s="81"/>
      <c r="G228" s="22"/>
      <c r="H228" s="22"/>
      <c r="I228" s="22"/>
    </row>
    <row r="229" spans="1:9" s="1" customFormat="1" ht="12.75">
      <c r="A229" s="154" t="s">
        <v>565</v>
      </c>
      <c r="B229" s="152" t="s">
        <v>157</v>
      </c>
      <c r="C229" s="149" t="s">
        <v>160</v>
      </c>
      <c r="D229" s="81">
        <f>SUM(E229:F229)</f>
        <v>0</v>
      </c>
      <c r="E229" s="81" t="s">
        <v>334</v>
      </c>
      <c r="F229" s="81">
        <v>0</v>
      </c>
      <c r="G229" s="22"/>
      <c r="H229" s="22"/>
      <c r="I229" s="22"/>
    </row>
    <row r="230" spans="1:9" s="1" customFormat="1" ht="15.75" customHeight="1">
      <c r="A230" s="155" t="s">
        <v>569</v>
      </c>
      <c r="B230" s="152" t="s">
        <v>158</v>
      </c>
      <c r="C230" s="146" t="s">
        <v>161</v>
      </c>
      <c r="D230" s="81">
        <f>SUM(E230:F230)</f>
        <v>0</v>
      </c>
      <c r="E230" s="81" t="s">
        <v>334</v>
      </c>
      <c r="F230" s="81">
        <v>0</v>
      </c>
      <c r="G230" s="22"/>
      <c r="H230" s="22"/>
      <c r="I230" s="22"/>
    </row>
    <row r="231" spans="1:9" s="1" customFormat="1" ht="25.5">
      <c r="A231" s="154" t="s">
        <v>570</v>
      </c>
      <c r="B231" s="152" t="s">
        <v>159</v>
      </c>
      <c r="C231" s="151" t="s">
        <v>162</v>
      </c>
      <c r="D231" s="81">
        <f>SUM(E231:F231)</f>
        <v>0</v>
      </c>
      <c r="E231" s="81" t="s">
        <v>334</v>
      </c>
      <c r="F231" s="81">
        <v>0</v>
      </c>
      <c r="G231" s="22"/>
      <c r="H231" s="22"/>
      <c r="I231" s="22"/>
    </row>
    <row r="232" spans="1:9" s="1" customFormat="1" ht="25.5">
      <c r="A232" s="154" t="s">
        <v>571</v>
      </c>
      <c r="B232" s="152" t="s">
        <v>132</v>
      </c>
      <c r="C232" s="151" t="s">
        <v>163</v>
      </c>
      <c r="D232" s="81">
        <f>SUM(E232:F232)</f>
        <v>0</v>
      </c>
      <c r="E232" s="81" t="s">
        <v>334</v>
      </c>
      <c r="F232" s="81">
        <v>0</v>
      </c>
      <c r="G232" s="22"/>
      <c r="H232" s="22"/>
      <c r="I232" s="22"/>
    </row>
    <row r="233" spans="1:12" ht="12.75">
      <c r="A233" s="37"/>
      <c r="B233" s="37"/>
      <c r="C233" s="38"/>
      <c r="D233" s="37"/>
      <c r="E233" s="37"/>
      <c r="F233" s="37"/>
      <c r="J233" s="37"/>
      <c r="K233" s="37"/>
      <c r="L233" s="37"/>
    </row>
    <row r="234" spans="1:12" s="29" customFormat="1" ht="63" customHeight="1">
      <c r="A234" s="42"/>
      <c r="B234" s="43"/>
      <c r="C234" s="43"/>
      <c r="D234" s="43"/>
      <c r="E234" s="43"/>
      <c r="F234" s="43"/>
      <c r="G234" s="22"/>
      <c r="H234" s="22"/>
      <c r="I234" s="22"/>
      <c r="J234" s="43"/>
      <c r="K234" s="43"/>
      <c r="L234" s="43"/>
    </row>
    <row r="235" spans="1:12" s="29" customFormat="1" ht="28.5" customHeight="1">
      <c r="A235" s="42"/>
      <c r="B235" s="43"/>
      <c r="C235" s="43"/>
      <c r="D235" s="43"/>
      <c r="E235" s="43"/>
      <c r="F235" s="43"/>
      <c r="G235" s="22"/>
      <c r="H235" s="22"/>
      <c r="I235" s="22"/>
      <c r="J235" s="43"/>
      <c r="K235" s="43"/>
      <c r="L235" s="43"/>
    </row>
    <row r="236" spans="1:12" s="29" customFormat="1" ht="12.75" customHeight="1">
      <c r="A236" s="40"/>
      <c r="B236" s="41"/>
      <c r="C236" s="41"/>
      <c r="D236" s="41"/>
      <c r="E236" s="41"/>
      <c r="F236" s="41"/>
      <c r="G236" s="22"/>
      <c r="H236" s="22"/>
      <c r="I236" s="22"/>
      <c r="J236" s="41"/>
      <c r="K236" s="41"/>
      <c r="L236" s="41"/>
    </row>
  </sheetData>
  <sheetProtection/>
  <protectedRanges>
    <protectedRange sqref="E105" name="Range19"/>
    <protectedRange sqref="E24" name="Range17"/>
    <protectedRange sqref="F226 F222:F223 D225:F225 D228:F228 F229:F232" name="Range16"/>
    <protectedRange sqref="D201:F201 F190:F193 D195:F195 D204:F204 F205:F208 F196:F199" name="Range14"/>
    <protectedRange sqref="E166 D161:F161 E159 E173 D168:F168 D165:F165 E162:E163 E172:F172 E169 D171:F171 D158:F158" name="Range12"/>
    <protectedRange sqref="E134:E135 E124:E129 D131:F131 D133:F133 D137:F137 E138:E141" name="Range10"/>
    <protectedRange sqref="E104 D103:F103 F101 D107:E107 E100 E108:E109" name="Range8"/>
    <protectedRange sqref="D87:F87 E83:E85 E79:E80 D82:F82 D78:F78" name="Range6"/>
    <protectedRange sqref="E56 E59:E60 E46:E53 D55:F55 D58:F58 D45:F45" name="Range4"/>
    <protectedRange sqref="A1:IV5" name="Range2"/>
    <protectedRange sqref="D14:F14 D16:F16 D18:F18 D23:F23 E19:E21 D12:F12" name="Range1"/>
    <protectedRange sqref="E32:E38 E41:E43 E27:F27 D29:F29 D31:F31 D40:F40 D26:F26" name="Range3"/>
    <protectedRange sqref="D74:F74 D72:F72 E63:E70 E75:E76 D62:F62" name="Range5"/>
    <protectedRange sqref="D99:F99 D97:F97 E90:E91 D93:F93 E94:E95 D89:F89" name="Range7"/>
    <protectedRange sqref="E120:E122 D111:E111 D119:F119 E114:E118 D113:E113 D123:F123" name="Range9"/>
    <protectedRange sqref="E153:E156 E149:E150 E144 D146:F146 D148:F148 D152:F152 D143:F143" name="Range11"/>
    <protectedRange sqref="D177:F177 D179:F179 F185:F187 D189:F189 F180:F182 D184:F184 D175:F175" name="Range13"/>
    <protectedRange sqref="D212:F212 D220:F220 F218 F213:F215 D217:F217 F221 D210:F210" name="Range15"/>
    <protectedRange sqref="F202" name="Range22"/>
  </protectedRanges>
  <mergeCells count="7">
    <mergeCell ref="A2:F2"/>
    <mergeCell ref="A3:F3"/>
    <mergeCell ref="B7:C8"/>
    <mergeCell ref="A7:A9"/>
    <mergeCell ref="E7:F8"/>
    <mergeCell ref="D7:D8"/>
    <mergeCell ref="E6:F6"/>
  </mergeCells>
  <printOptions/>
  <pageMargins left="1.1" right="0.17" top="0.32" bottom="0.45" header="0.17" footer="0.24"/>
  <pageSetup firstPageNumber="14" useFirstPageNumber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0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5.57421875" style="1" customWidth="1"/>
    <col min="2" max="2" width="39.00390625" style="1" customWidth="1"/>
    <col min="3" max="3" width="14.140625" style="1" customWidth="1"/>
    <col min="4" max="4" width="13.00390625" style="1" customWidth="1"/>
    <col min="5" max="5" width="13.140625" style="1" customWidth="1"/>
    <col min="6" max="6" width="12.7109375" style="1" customWidth="1"/>
    <col min="7" max="7" width="12.28125" style="1" customWidth="1"/>
    <col min="8" max="8" width="13.28125" style="1" customWidth="1"/>
    <col min="9" max="9" width="14.57421875" style="1" customWidth="1"/>
    <col min="10" max="10" width="12.57421875" style="1" customWidth="1"/>
    <col min="11" max="11" width="14.57421875" style="1" customWidth="1"/>
    <col min="12" max="16384" width="9.140625" style="1" customWidth="1"/>
  </cols>
  <sheetData>
    <row r="1" spans="1:11" s="29" customFormat="1" ht="12.75">
      <c r="A1" s="157" t="s">
        <v>19</v>
      </c>
      <c r="B1" s="158"/>
      <c r="C1" s="158"/>
      <c r="D1" s="158"/>
      <c r="E1" s="158"/>
      <c r="F1" s="35"/>
      <c r="G1" s="35"/>
      <c r="H1" s="35"/>
      <c r="I1" s="35"/>
      <c r="J1" s="35"/>
      <c r="K1" s="35"/>
    </row>
    <row r="2" spans="1:11" s="29" customFormat="1" ht="18">
      <c r="A2" s="246" t="s">
        <v>103</v>
      </c>
      <c r="B2" s="246"/>
      <c r="C2" s="246"/>
      <c r="D2" s="246"/>
      <c r="E2" s="246"/>
      <c r="F2" s="48"/>
      <c r="G2" s="48"/>
      <c r="H2" s="48"/>
      <c r="I2" s="48"/>
      <c r="J2" s="48"/>
      <c r="K2" s="48"/>
    </row>
    <row r="3" spans="1:11" s="29" customFormat="1" ht="36" customHeight="1">
      <c r="A3" s="274" t="s">
        <v>104</v>
      </c>
      <c r="B3" s="274"/>
      <c r="C3" s="274"/>
      <c r="D3" s="274"/>
      <c r="E3" s="274"/>
      <c r="F3" s="48"/>
      <c r="G3" s="48"/>
      <c r="H3" s="48"/>
      <c r="I3" s="48"/>
      <c r="J3" s="48"/>
      <c r="K3" s="48"/>
    </row>
    <row r="4" spans="1:11" s="29" customFormat="1" ht="18" customHeight="1">
      <c r="A4" s="224"/>
      <c r="B4" s="224"/>
      <c r="C4" s="224"/>
      <c r="D4" s="224"/>
      <c r="E4" s="224"/>
      <c r="F4" s="51"/>
      <c r="G4" s="51"/>
      <c r="H4" s="51"/>
      <c r="I4" s="51"/>
      <c r="J4" s="51"/>
      <c r="K4" s="51"/>
    </row>
    <row r="5" spans="1:11" ht="13.5" thickBot="1">
      <c r="A5" s="225"/>
      <c r="B5" s="225"/>
      <c r="C5" s="225"/>
      <c r="D5" s="273" t="s">
        <v>396</v>
      </c>
      <c r="E5" s="273"/>
      <c r="F5" s="33"/>
      <c r="G5" s="33"/>
      <c r="H5" s="33"/>
      <c r="I5" s="33"/>
      <c r="J5" s="33"/>
      <c r="K5" s="16"/>
    </row>
    <row r="6" spans="1:8" ht="21.75" customHeight="1">
      <c r="A6" s="268" t="s">
        <v>69</v>
      </c>
      <c r="B6" s="282"/>
      <c r="C6" s="279" t="s">
        <v>400</v>
      </c>
      <c r="D6" s="275" t="s">
        <v>437</v>
      </c>
      <c r="E6" s="276"/>
      <c r="F6" s="33"/>
      <c r="G6" s="33"/>
      <c r="H6" s="33"/>
    </row>
    <row r="7" spans="1:8" ht="12.75" customHeight="1" thickBot="1">
      <c r="A7" s="269"/>
      <c r="B7" s="283"/>
      <c r="C7" s="280"/>
      <c r="D7" s="277"/>
      <c r="E7" s="278"/>
      <c r="F7" s="33"/>
      <c r="G7" s="33"/>
      <c r="H7" s="33"/>
    </row>
    <row r="8" spans="1:8" ht="24" customHeight="1" thickBot="1">
      <c r="A8" s="285"/>
      <c r="B8" s="284"/>
      <c r="C8" s="281"/>
      <c r="D8" s="226" t="s">
        <v>332</v>
      </c>
      <c r="E8" s="227" t="s">
        <v>333</v>
      </c>
      <c r="F8" s="33"/>
      <c r="G8" s="33"/>
      <c r="H8" s="33"/>
    </row>
    <row r="9" spans="1:8" ht="13.5" thickBot="1">
      <c r="A9" s="228">
        <v>1</v>
      </c>
      <c r="B9" s="228">
        <v>2</v>
      </c>
      <c r="C9" s="229">
        <v>6</v>
      </c>
      <c r="D9" s="230">
        <v>7</v>
      </c>
      <c r="E9" s="231">
        <v>8</v>
      </c>
      <c r="F9" s="33"/>
      <c r="G9" s="33"/>
      <c r="H9" s="33"/>
    </row>
    <row r="10" spans="1:5" ht="30" customHeight="1" thickBot="1">
      <c r="A10" s="232">
        <v>8000</v>
      </c>
      <c r="B10" s="233" t="s">
        <v>619</v>
      </c>
      <c r="C10" s="234">
        <f>SUM(D10:E10)</f>
        <v>-2714.7</v>
      </c>
      <c r="D10" s="234">
        <f>Ekamutner!E11-'Gorcarnakan caxs'!G12</f>
        <v>0</v>
      </c>
      <c r="E10" s="234">
        <f>Ekamutner!F11-'Gorcarnakan caxs'!H12</f>
        <v>-2714.7</v>
      </c>
    </row>
    <row r="11" spans="1:8" ht="12.75">
      <c r="A11" s="52"/>
      <c r="B11" s="52"/>
      <c r="C11" s="52"/>
      <c r="D11" s="52"/>
      <c r="E11" s="52"/>
      <c r="F11" s="33"/>
      <c r="G11" s="33"/>
      <c r="H11" s="33"/>
    </row>
    <row r="12" spans="1:8" ht="12.75">
      <c r="A12" s="52"/>
      <c r="B12" s="52"/>
      <c r="C12" s="52"/>
      <c r="D12" s="52"/>
      <c r="E12" s="52"/>
      <c r="F12" s="33"/>
      <c r="G12" s="33"/>
      <c r="H12" s="33"/>
    </row>
    <row r="13" spans="1:8" ht="12.75">
      <c r="A13" s="52"/>
      <c r="B13" s="52"/>
      <c r="C13" s="52"/>
      <c r="D13" s="52"/>
      <c r="E13" s="52"/>
      <c r="F13" s="33"/>
      <c r="G13" s="33"/>
      <c r="H13" s="33"/>
    </row>
    <row r="14" spans="1:8" ht="12.75">
      <c r="A14" s="52"/>
      <c r="B14" s="52"/>
      <c r="C14" s="52"/>
      <c r="D14" s="52"/>
      <c r="E14" s="52"/>
      <c r="F14" s="33"/>
      <c r="G14" s="33"/>
      <c r="H14" s="33"/>
    </row>
    <row r="15" spans="1:5" ht="12.75">
      <c r="A15" s="52"/>
      <c r="B15" s="235" t="s">
        <v>22</v>
      </c>
      <c r="C15" s="236">
        <f>F10+'Dificiti caxs'!G10</f>
        <v>0</v>
      </c>
      <c r="D15" s="236">
        <f>G10+'Dificiti caxs'!H10</f>
        <v>0</v>
      </c>
      <c r="E15" s="236">
        <f>H10+'Dificiti caxs'!I10</f>
        <v>0</v>
      </c>
    </row>
    <row r="16" spans="1:5" ht="12.75">
      <c r="A16" s="52"/>
      <c r="B16" s="235" t="s">
        <v>23</v>
      </c>
      <c r="C16" s="236">
        <f>'Gorcarnakan caxs'!I12-'Tntesagitakan '!G11</f>
        <v>0</v>
      </c>
      <c r="D16" s="236">
        <f>'Gorcarnakan caxs'!J12-'Tntesagitakan '!H11</f>
        <v>0</v>
      </c>
      <c r="E16" s="236">
        <f>'Gorcarnakan caxs'!K12-'Tntesagitakan '!I11</f>
        <v>0</v>
      </c>
    </row>
    <row r="17" spans="1:8" ht="12.75">
      <c r="A17" s="52"/>
      <c r="B17" s="235" t="s">
        <v>24</v>
      </c>
      <c r="C17" s="236">
        <f>'Gorcarnakan caxs'!I311-'Tntesagitakan '!G172</f>
        <v>0</v>
      </c>
      <c r="D17" s="236">
        <f>'Gorcarnakan caxs'!J311-'Tntesagitakan '!H172</f>
        <v>0</v>
      </c>
      <c r="E17" s="236">
        <f>'Gorcarnakan caxs'!K311-'Tntesagitakan '!I172</f>
        <v>0</v>
      </c>
      <c r="F17" s="44"/>
      <c r="G17" s="44"/>
      <c r="H17" s="44"/>
    </row>
    <row r="18" spans="1:8" ht="12.75">
      <c r="A18" s="52"/>
      <c r="B18" s="237"/>
      <c r="C18" s="238"/>
      <c r="D18" s="238"/>
      <c r="E18" s="238"/>
      <c r="F18" s="33"/>
      <c r="G18" s="33"/>
      <c r="H18" s="33"/>
    </row>
    <row r="19" spans="1:5" ht="12.75">
      <c r="A19" s="52"/>
      <c r="B19" s="237"/>
      <c r="C19" s="238"/>
      <c r="D19" s="238"/>
      <c r="E19" s="238"/>
    </row>
    <row r="20" spans="1:5" ht="12.75">
      <c r="A20" s="52"/>
      <c r="B20" s="237"/>
      <c r="C20" s="238"/>
      <c r="D20" s="238"/>
      <c r="E20" s="238"/>
    </row>
    <row r="21" spans="1:11" ht="12.75">
      <c r="A21" s="52"/>
      <c r="B21" s="52"/>
      <c r="C21" s="52"/>
      <c r="D21" s="52"/>
      <c r="E21" s="52"/>
      <c r="I21" s="33"/>
      <c r="J21" s="33"/>
      <c r="K21" s="33"/>
    </row>
    <row r="22" spans="1:11" ht="12.75">
      <c r="A22" s="33"/>
      <c r="B22" s="33"/>
      <c r="C22" s="33"/>
      <c r="D22" s="33"/>
      <c r="E22" s="33"/>
      <c r="I22" s="33"/>
      <c r="J22" s="33"/>
      <c r="K22" s="33"/>
    </row>
    <row r="23" spans="1:11" ht="12.75">
      <c r="A23" s="33"/>
      <c r="B23" s="33"/>
      <c r="C23" s="33"/>
      <c r="D23" s="33"/>
      <c r="E23" s="33"/>
      <c r="I23" s="33"/>
      <c r="J23" s="33"/>
      <c r="K23" s="33"/>
    </row>
    <row r="24" spans="1:11" ht="12.75">
      <c r="A24" s="33"/>
      <c r="B24" s="33"/>
      <c r="C24" s="33"/>
      <c r="D24" s="33"/>
      <c r="E24" s="33"/>
      <c r="I24" s="33"/>
      <c r="J24" s="33"/>
      <c r="K24" s="33"/>
    </row>
    <row r="25" spans="1:11" ht="12.75">
      <c r="A25" s="33"/>
      <c r="B25" s="33"/>
      <c r="C25" s="33"/>
      <c r="D25" s="33"/>
      <c r="E25" s="33"/>
      <c r="I25" s="33"/>
      <c r="J25" s="33"/>
      <c r="K25" s="33"/>
    </row>
    <row r="26" spans="1:11" s="32" customFormat="1" ht="33" customHeight="1">
      <c r="A26" s="44"/>
      <c r="B26" s="44"/>
      <c r="C26" s="44"/>
      <c r="D26" s="44"/>
      <c r="E26" s="44"/>
      <c r="F26" s="1"/>
      <c r="G26" s="1"/>
      <c r="H26" s="1"/>
      <c r="I26" s="44"/>
      <c r="J26" s="44"/>
      <c r="K26" s="44"/>
    </row>
    <row r="27" spans="1:11" ht="12.75">
      <c r="A27" s="33"/>
      <c r="B27" s="33"/>
      <c r="C27" s="33"/>
      <c r="D27" s="33"/>
      <c r="E27" s="33"/>
      <c r="I27" s="33"/>
      <c r="J27" s="33"/>
      <c r="K27" s="33"/>
    </row>
    <row r="41" spans="1:3" ht="12.75">
      <c r="A41" s="3"/>
      <c r="B41" s="10"/>
      <c r="C41" s="4"/>
    </row>
    <row r="42" spans="1:3" ht="12.75">
      <c r="A42" s="3"/>
      <c r="B42" s="24"/>
      <c r="C42" s="4"/>
    </row>
    <row r="43" spans="1:3" ht="12.75">
      <c r="A43" s="3"/>
      <c r="B43" s="10"/>
      <c r="C43" s="4"/>
    </row>
    <row r="44" spans="1:3" ht="12.75">
      <c r="A44" s="3"/>
      <c r="B44" s="10"/>
      <c r="C44" s="4"/>
    </row>
    <row r="45" spans="1:3" ht="12.75">
      <c r="A45" s="3"/>
      <c r="B45" s="10"/>
      <c r="C45" s="4"/>
    </row>
    <row r="46" spans="1:3" ht="12.75">
      <c r="A46" s="3"/>
      <c r="B46" s="10"/>
      <c r="C46" s="4"/>
    </row>
    <row r="47" spans="2:3" ht="12.75">
      <c r="B47" s="10"/>
      <c r="C47" s="4"/>
    </row>
    <row r="48" spans="2:3" ht="12.75">
      <c r="B48" s="10"/>
      <c r="C48" s="4"/>
    </row>
    <row r="49" spans="2:3" ht="12.75">
      <c r="B49" s="10"/>
      <c r="C49" s="4"/>
    </row>
    <row r="50" spans="2:3" ht="12.75">
      <c r="B50" s="10"/>
      <c r="C50" s="4"/>
    </row>
    <row r="51" spans="2:3" ht="12.75">
      <c r="B51" s="10"/>
      <c r="C51" s="4"/>
    </row>
    <row r="52" spans="2:3" ht="12.75">
      <c r="B52" s="10"/>
      <c r="C52" s="4"/>
    </row>
    <row r="53" spans="2:3" ht="12.75">
      <c r="B53" s="10"/>
      <c r="C53" s="4"/>
    </row>
    <row r="54" spans="2:3" ht="12.75">
      <c r="B54" s="10"/>
      <c r="C54" s="4"/>
    </row>
    <row r="55" spans="2:3" ht="12.75">
      <c r="B55" s="10"/>
      <c r="C55" s="4"/>
    </row>
    <row r="56" spans="2:3" ht="12.75">
      <c r="B56" s="10"/>
      <c r="C56" s="4"/>
    </row>
    <row r="57" spans="2:3" ht="12.75">
      <c r="B57" s="10"/>
      <c r="C57" s="4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</sheetData>
  <sheetProtection/>
  <protectedRanges>
    <protectedRange sqref="A1:IV4" name="Range1"/>
  </protectedRanges>
  <mergeCells count="7">
    <mergeCell ref="A2:E2"/>
    <mergeCell ref="A3:E3"/>
    <mergeCell ref="D5:E5"/>
    <mergeCell ref="D6:E7"/>
    <mergeCell ref="C6:C8"/>
    <mergeCell ref="B6:B8"/>
    <mergeCell ref="A6:A8"/>
  </mergeCells>
  <printOptions/>
  <pageMargins left="0.45" right="0.27" top="0.32" bottom="0.35" header="0.17" footer="0.16"/>
  <pageSetup firstPageNumber="21" useFirstPageNumber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4"/>
  <sheetViews>
    <sheetView zoomScale="90" zoomScaleNormal="90" zoomScalePageLayoutView="0" workbookViewId="0" topLeftCell="A2">
      <selection activeCell="J64" sqref="J64"/>
    </sheetView>
  </sheetViews>
  <sheetFormatPr defaultColWidth="9.140625" defaultRowHeight="12.75"/>
  <cols>
    <col min="1" max="1" width="5.8515625" style="0" customWidth="1"/>
    <col min="2" max="2" width="54.28125" style="0" customWidth="1"/>
    <col min="3" max="3" width="6.00390625" style="0" customWidth="1"/>
    <col min="4" max="4" width="15.421875" style="0" customWidth="1"/>
    <col min="5" max="5" width="15.28125" style="0" customWidth="1"/>
    <col min="6" max="6" width="14.8515625" style="0" customWidth="1"/>
    <col min="7" max="7" width="18.28125" style="0" customWidth="1"/>
    <col min="8" max="8" width="14.57421875" style="0" customWidth="1"/>
    <col min="9" max="9" width="12.8515625" style="0" customWidth="1"/>
    <col min="10" max="10" width="12.00390625" style="0" customWidth="1"/>
    <col min="11" max="11" width="14.7109375" style="0" customWidth="1"/>
    <col min="12" max="12" width="13.8515625" style="0" customWidth="1"/>
  </cols>
  <sheetData>
    <row r="1" spans="1:12" s="29" customFormat="1" ht="33" customHeight="1">
      <c r="A1" s="239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35"/>
    </row>
    <row r="2" spans="1:12" s="29" customFormat="1" ht="18" customHeight="1">
      <c r="A2" s="246" t="s">
        <v>12</v>
      </c>
      <c r="B2" s="246"/>
      <c r="C2" s="246"/>
      <c r="D2" s="246"/>
      <c r="E2" s="246"/>
      <c r="F2" s="246"/>
      <c r="G2" s="54"/>
      <c r="H2" s="54"/>
      <c r="I2" s="54"/>
      <c r="J2" s="54"/>
      <c r="K2" s="54"/>
      <c r="L2" s="35"/>
    </row>
    <row r="3" spans="1:12" s="29" customFormat="1" ht="34.5" customHeight="1">
      <c r="A3" s="274" t="s">
        <v>593</v>
      </c>
      <c r="B3" s="274"/>
      <c r="C3" s="274"/>
      <c r="D3" s="274"/>
      <c r="E3" s="274"/>
      <c r="F3" s="274"/>
      <c r="G3" s="54"/>
      <c r="H3" s="54"/>
      <c r="I3" s="54"/>
      <c r="J3" s="54"/>
      <c r="K3" s="54"/>
      <c r="L3" s="48"/>
    </row>
    <row r="4" spans="1:12" s="29" customFormat="1" ht="15.75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35"/>
    </row>
    <row r="5" spans="1:12" s="29" customFormat="1" ht="13.5" thickBot="1">
      <c r="A5" s="157"/>
      <c r="B5" s="158"/>
      <c r="C5" s="158"/>
      <c r="D5" s="158"/>
      <c r="E5" s="288" t="s">
        <v>396</v>
      </c>
      <c r="F5" s="288"/>
      <c r="G5" s="158"/>
      <c r="H5" s="158"/>
      <c r="I5" s="158"/>
      <c r="J5" s="286"/>
      <c r="K5" s="286"/>
      <c r="L5" s="35"/>
    </row>
    <row r="6" spans="1:11" s="22" customFormat="1" ht="13.5" customHeight="1">
      <c r="A6" s="252" t="s">
        <v>127</v>
      </c>
      <c r="B6" s="252" t="s">
        <v>586</v>
      </c>
      <c r="C6" s="252"/>
      <c r="D6" s="250" t="s">
        <v>438</v>
      </c>
      <c r="E6" s="250" t="s">
        <v>46</v>
      </c>
      <c r="F6" s="250"/>
      <c r="G6" s="52"/>
      <c r="H6" s="52"/>
      <c r="I6" s="52"/>
      <c r="J6" s="53"/>
      <c r="K6" s="53"/>
    </row>
    <row r="7" spans="1:11" s="22" customFormat="1" ht="12" customHeight="1">
      <c r="A7" s="252"/>
      <c r="B7" s="252"/>
      <c r="C7" s="252"/>
      <c r="D7" s="250"/>
      <c r="E7" s="250"/>
      <c r="F7" s="250"/>
      <c r="G7" s="240"/>
      <c r="H7" s="240"/>
      <c r="I7" s="240"/>
      <c r="J7" s="53"/>
      <c r="K7" s="53"/>
    </row>
    <row r="8" spans="1:11" s="22" customFormat="1" ht="18">
      <c r="A8" s="252"/>
      <c r="B8" s="107" t="s">
        <v>587</v>
      </c>
      <c r="C8" s="159" t="s">
        <v>588</v>
      </c>
      <c r="D8" s="250"/>
      <c r="E8" s="117" t="s">
        <v>123</v>
      </c>
      <c r="F8" s="117" t="s">
        <v>124</v>
      </c>
      <c r="G8" s="240"/>
      <c r="H8" s="240"/>
      <c r="I8" s="240"/>
      <c r="J8" s="53"/>
      <c r="K8" s="53"/>
    </row>
    <row r="9" spans="1:11" s="22" customFormat="1" ht="18">
      <c r="A9" s="115">
        <v>1</v>
      </c>
      <c r="B9" s="115">
        <v>2</v>
      </c>
      <c r="C9" s="115" t="s">
        <v>589</v>
      </c>
      <c r="D9" s="116">
        <v>7</v>
      </c>
      <c r="E9" s="116">
        <v>8</v>
      </c>
      <c r="F9" s="117">
        <v>9</v>
      </c>
      <c r="G9" s="240"/>
      <c r="H9" s="240"/>
      <c r="I9" s="240"/>
      <c r="J9" s="53"/>
      <c r="K9" s="53"/>
    </row>
    <row r="10" spans="1:11" s="2" customFormat="1" ht="24">
      <c r="A10" s="160">
        <v>8010</v>
      </c>
      <c r="B10" s="161" t="s">
        <v>704</v>
      </c>
      <c r="C10" s="162"/>
      <c r="D10" s="126">
        <f>SUM(D12,D67)</f>
        <v>2714.7</v>
      </c>
      <c r="E10" s="126">
        <f>SUM(E12,E67)</f>
        <v>0</v>
      </c>
      <c r="F10" s="126">
        <f>SUM(F12,F67)</f>
        <v>2714.7</v>
      </c>
      <c r="G10" s="240"/>
      <c r="H10" s="240"/>
      <c r="I10" s="240"/>
      <c r="J10" s="241"/>
      <c r="K10" s="241"/>
    </row>
    <row r="11" spans="1:11" s="2" customFormat="1" ht="12.75">
      <c r="A11" s="160"/>
      <c r="B11" s="163" t="s">
        <v>46</v>
      </c>
      <c r="C11" s="162"/>
      <c r="D11" s="126"/>
      <c r="E11" s="126"/>
      <c r="F11" s="126"/>
      <c r="G11" s="53"/>
      <c r="H11" s="53"/>
      <c r="I11" s="53"/>
      <c r="J11" s="241"/>
      <c r="K11" s="241"/>
    </row>
    <row r="12" spans="1:11" s="1" customFormat="1" ht="24">
      <c r="A12" s="160">
        <v>8100</v>
      </c>
      <c r="B12" s="161" t="s">
        <v>705</v>
      </c>
      <c r="C12" s="164"/>
      <c r="D12" s="81">
        <f>SUM(D14,D42)</f>
        <v>2714.7</v>
      </c>
      <c r="E12" s="81">
        <f>SUM(E14,E42)</f>
        <v>0</v>
      </c>
      <c r="F12" s="81">
        <f>SUM(F14,F42)</f>
        <v>2714.7</v>
      </c>
      <c r="G12" s="53"/>
      <c r="H12" s="53"/>
      <c r="I12" s="53"/>
      <c r="J12" s="53"/>
      <c r="K12" s="53"/>
    </row>
    <row r="13" spans="1:11" s="1" customFormat="1" ht="12.75">
      <c r="A13" s="160"/>
      <c r="B13" s="165" t="s">
        <v>46</v>
      </c>
      <c r="C13" s="164"/>
      <c r="D13" s="81"/>
      <c r="E13" s="81"/>
      <c r="F13" s="81"/>
      <c r="G13" s="53"/>
      <c r="H13" s="53"/>
      <c r="I13" s="53"/>
      <c r="J13" s="53"/>
      <c r="K13" s="53"/>
    </row>
    <row r="14" spans="1:11" s="1" customFormat="1" ht="24" customHeight="1">
      <c r="A14" s="166">
        <v>8110</v>
      </c>
      <c r="B14" s="167" t="s">
        <v>706</v>
      </c>
      <c r="C14" s="164"/>
      <c r="D14" s="81">
        <f>SUM(D16:D20)</f>
        <v>0</v>
      </c>
      <c r="E14" s="81">
        <f>SUM(E16:E20)</f>
        <v>0</v>
      </c>
      <c r="F14" s="81">
        <f>SUM(F16:F20)</f>
        <v>0</v>
      </c>
      <c r="G14" s="53"/>
      <c r="H14" s="53"/>
      <c r="I14" s="53"/>
      <c r="J14" s="53"/>
      <c r="K14" s="53"/>
    </row>
    <row r="15" spans="1:11" s="1" customFormat="1" ht="12.75">
      <c r="A15" s="166"/>
      <c r="B15" s="168" t="s">
        <v>46</v>
      </c>
      <c r="C15" s="164"/>
      <c r="D15" s="169"/>
      <c r="E15" s="81"/>
      <c r="F15" s="169"/>
      <c r="G15" s="53"/>
      <c r="H15" s="53"/>
      <c r="I15" s="53"/>
      <c r="J15" s="53"/>
      <c r="K15" s="53"/>
    </row>
    <row r="16" spans="1:11" s="1" customFormat="1" ht="33" customHeight="1">
      <c r="A16" s="166">
        <v>8111</v>
      </c>
      <c r="B16" s="170" t="s">
        <v>55</v>
      </c>
      <c r="C16" s="164"/>
      <c r="D16" s="81">
        <f>SUM(D18:D19)</f>
        <v>0</v>
      </c>
      <c r="E16" s="169" t="s">
        <v>142</v>
      </c>
      <c r="F16" s="81">
        <f>SUM(F18:F19)</f>
        <v>0</v>
      </c>
      <c r="G16" s="53"/>
      <c r="H16" s="53"/>
      <c r="I16" s="53"/>
      <c r="J16" s="53"/>
      <c r="K16" s="53"/>
    </row>
    <row r="17" spans="1:11" s="1" customFormat="1" ht="12.75">
      <c r="A17" s="166"/>
      <c r="B17" s="137" t="s">
        <v>64</v>
      </c>
      <c r="C17" s="164"/>
      <c r="D17" s="81"/>
      <c r="E17" s="169"/>
      <c r="F17" s="81"/>
      <c r="G17" s="53"/>
      <c r="H17" s="53"/>
      <c r="I17" s="53"/>
      <c r="J17" s="53"/>
      <c r="K17" s="53"/>
    </row>
    <row r="18" spans="1:11" s="1" customFormat="1" ht="12.75">
      <c r="A18" s="166">
        <v>8112</v>
      </c>
      <c r="B18" s="171" t="s">
        <v>54</v>
      </c>
      <c r="C18" s="124" t="s">
        <v>86</v>
      </c>
      <c r="D18" s="81">
        <f>SUM(E18:F18)</f>
        <v>0</v>
      </c>
      <c r="E18" s="169" t="s">
        <v>142</v>
      </c>
      <c r="F18" s="81">
        <v>0</v>
      </c>
      <c r="G18" s="53"/>
      <c r="H18" s="53"/>
      <c r="I18" s="53"/>
      <c r="J18" s="53"/>
      <c r="K18" s="53"/>
    </row>
    <row r="19" spans="1:11" s="1" customFormat="1" ht="12.75">
      <c r="A19" s="166">
        <v>8113</v>
      </c>
      <c r="B19" s="171" t="s">
        <v>48</v>
      </c>
      <c r="C19" s="124" t="s">
        <v>87</v>
      </c>
      <c r="D19" s="81">
        <f>SUM(E19:F19)</f>
        <v>0</v>
      </c>
      <c r="E19" s="169" t="s">
        <v>142</v>
      </c>
      <c r="F19" s="81">
        <v>0</v>
      </c>
      <c r="G19" s="53"/>
      <c r="H19" s="53"/>
      <c r="I19" s="53"/>
      <c r="J19" s="53"/>
      <c r="K19" s="53"/>
    </row>
    <row r="20" spans="1:11" s="1" customFormat="1" ht="34.5" customHeight="1">
      <c r="A20" s="166">
        <v>8120</v>
      </c>
      <c r="B20" s="170" t="s">
        <v>707</v>
      </c>
      <c r="C20" s="124"/>
      <c r="D20" s="81">
        <f>SUM(D22,D32)</f>
        <v>0</v>
      </c>
      <c r="E20" s="81">
        <f>SUM(E22,E32)</f>
        <v>0</v>
      </c>
      <c r="F20" s="81">
        <f>SUM(F22,F32)</f>
        <v>0</v>
      </c>
      <c r="G20" s="53"/>
      <c r="H20" s="53"/>
      <c r="I20" s="53"/>
      <c r="J20" s="53"/>
      <c r="K20" s="53"/>
    </row>
    <row r="21" spans="1:11" s="1" customFormat="1" ht="12.75">
      <c r="A21" s="166"/>
      <c r="B21" s="137" t="s">
        <v>46</v>
      </c>
      <c r="C21" s="124"/>
      <c r="D21" s="81"/>
      <c r="E21" s="169"/>
      <c r="F21" s="81"/>
      <c r="G21" s="53"/>
      <c r="H21" s="53"/>
      <c r="I21" s="53"/>
      <c r="J21" s="53"/>
      <c r="K21" s="53"/>
    </row>
    <row r="22" spans="1:11" s="1" customFormat="1" ht="12.75">
      <c r="A22" s="166">
        <v>8121</v>
      </c>
      <c r="B22" s="170" t="s">
        <v>81</v>
      </c>
      <c r="C22" s="124"/>
      <c r="D22" s="81">
        <f>SUM(D24,D28)</f>
        <v>0</v>
      </c>
      <c r="E22" s="169" t="s">
        <v>142</v>
      </c>
      <c r="F22" s="81">
        <f>SUM(F24,F28)</f>
        <v>0</v>
      </c>
      <c r="G22" s="53"/>
      <c r="H22" s="53"/>
      <c r="I22" s="53"/>
      <c r="J22" s="53"/>
      <c r="K22" s="53"/>
    </row>
    <row r="23" spans="1:11" s="1" customFormat="1" ht="12.75">
      <c r="A23" s="166"/>
      <c r="B23" s="137" t="s">
        <v>64</v>
      </c>
      <c r="C23" s="124"/>
      <c r="D23" s="81"/>
      <c r="E23" s="169"/>
      <c r="F23" s="81"/>
      <c r="G23" s="53"/>
      <c r="H23" s="53"/>
      <c r="I23" s="53"/>
      <c r="J23" s="53"/>
      <c r="K23" s="53"/>
    </row>
    <row r="24" spans="1:11" s="1" customFormat="1" ht="12.75">
      <c r="A24" s="160">
        <v>8122</v>
      </c>
      <c r="B24" s="167" t="s">
        <v>71</v>
      </c>
      <c r="C24" s="124" t="s">
        <v>88</v>
      </c>
      <c r="D24" s="81">
        <f>SUM(D26:D27)</f>
        <v>0</v>
      </c>
      <c r="E24" s="169" t="s">
        <v>142</v>
      </c>
      <c r="F24" s="81">
        <f>SUM(F26:F27)</f>
        <v>0</v>
      </c>
      <c r="G24" s="53"/>
      <c r="H24" s="53"/>
      <c r="I24" s="53"/>
      <c r="J24" s="53"/>
      <c r="K24" s="53"/>
    </row>
    <row r="25" spans="1:11" s="1" customFormat="1" ht="12.75">
      <c r="A25" s="160"/>
      <c r="B25" s="172" t="s">
        <v>64</v>
      </c>
      <c r="C25" s="124"/>
      <c r="D25" s="81"/>
      <c r="E25" s="169"/>
      <c r="F25" s="81"/>
      <c r="G25" s="53"/>
      <c r="H25" s="53"/>
      <c r="I25" s="53"/>
      <c r="J25" s="53"/>
      <c r="K25" s="53"/>
    </row>
    <row r="26" spans="1:11" s="1" customFormat="1" ht="12.75">
      <c r="A26" s="160">
        <v>8123</v>
      </c>
      <c r="B26" s="172" t="s">
        <v>70</v>
      </c>
      <c r="C26" s="124"/>
      <c r="D26" s="81">
        <f>SUM(E26:F26)</f>
        <v>0</v>
      </c>
      <c r="E26" s="169" t="s">
        <v>142</v>
      </c>
      <c r="F26" s="81">
        <v>0</v>
      </c>
      <c r="G26" s="53"/>
      <c r="H26" s="53"/>
      <c r="I26" s="53"/>
      <c r="J26" s="53"/>
      <c r="K26" s="53"/>
    </row>
    <row r="27" spans="1:11" s="1" customFormat="1" ht="12.75">
      <c r="A27" s="160">
        <v>8124</v>
      </c>
      <c r="B27" s="172" t="s">
        <v>72</v>
      </c>
      <c r="C27" s="124"/>
      <c r="D27" s="81">
        <f>SUM(E27:F27)</f>
        <v>0</v>
      </c>
      <c r="E27" s="169" t="s">
        <v>142</v>
      </c>
      <c r="F27" s="81">
        <v>0</v>
      </c>
      <c r="G27" s="53"/>
      <c r="H27" s="53"/>
      <c r="I27" s="53"/>
      <c r="J27" s="53"/>
      <c r="K27" s="53"/>
    </row>
    <row r="28" spans="1:11" s="1" customFormat="1" ht="12.75">
      <c r="A28" s="160">
        <v>8130</v>
      </c>
      <c r="B28" s="167" t="s">
        <v>73</v>
      </c>
      <c r="C28" s="124" t="s">
        <v>89</v>
      </c>
      <c r="D28" s="81">
        <f>SUM(D30:D31)</f>
        <v>0</v>
      </c>
      <c r="E28" s="169" t="s">
        <v>142</v>
      </c>
      <c r="F28" s="81">
        <f>SUM(F30:F31)</f>
        <v>0</v>
      </c>
      <c r="G28" s="53"/>
      <c r="H28" s="53"/>
      <c r="I28" s="53"/>
      <c r="J28" s="53"/>
      <c r="K28" s="53"/>
    </row>
    <row r="29" spans="1:11" s="1" customFormat="1" ht="12.75">
      <c r="A29" s="160"/>
      <c r="B29" s="172" t="s">
        <v>64</v>
      </c>
      <c r="C29" s="124"/>
      <c r="D29" s="81"/>
      <c r="E29" s="169"/>
      <c r="F29" s="81"/>
      <c r="G29" s="53"/>
      <c r="H29" s="53"/>
      <c r="I29" s="53"/>
      <c r="J29" s="53"/>
      <c r="K29" s="53"/>
    </row>
    <row r="30" spans="1:11" s="1" customFormat="1" ht="12.75">
      <c r="A30" s="160">
        <v>8131</v>
      </c>
      <c r="B30" s="172" t="s">
        <v>77</v>
      </c>
      <c r="C30" s="124"/>
      <c r="D30" s="81">
        <f>SUM(E30:F30)</f>
        <v>0</v>
      </c>
      <c r="E30" s="169" t="s">
        <v>142</v>
      </c>
      <c r="F30" s="81">
        <v>0</v>
      </c>
      <c r="G30" s="53"/>
      <c r="H30" s="53"/>
      <c r="I30" s="53"/>
      <c r="J30" s="53"/>
      <c r="K30" s="53"/>
    </row>
    <row r="31" spans="1:11" s="1" customFormat="1" ht="12.75">
      <c r="A31" s="160">
        <v>8132</v>
      </c>
      <c r="B31" s="172" t="s">
        <v>74</v>
      </c>
      <c r="C31" s="124"/>
      <c r="D31" s="81">
        <f>SUM(E31:F31)</f>
        <v>0</v>
      </c>
      <c r="E31" s="169" t="s">
        <v>142</v>
      </c>
      <c r="F31" s="81">
        <v>0</v>
      </c>
      <c r="G31" s="53"/>
      <c r="H31" s="53"/>
      <c r="I31" s="53"/>
      <c r="J31" s="53"/>
      <c r="K31" s="53"/>
    </row>
    <row r="32" spans="1:11" s="8" customFormat="1" ht="12.75">
      <c r="A32" s="160">
        <v>8140</v>
      </c>
      <c r="B32" s="167" t="s">
        <v>82</v>
      </c>
      <c r="C32" s="124"/>
      <c r="D32" s="81">
        <f>SUM(D34,D38)</f>
        <v>0</v>
      </c>
      <c r="E32" s="81">
        <f>SUM(E34,E38)</f>
        <v>0</v>
      </c>
      <c r="F32" s="81">
        <f>SUM(F34,F38)</f>
        <v>0</v>
      </c>
      <c r="G32" s="53"/>
      <c r="H32" s="53"/>
      <c r="I32" s="53"/>
      <c r="J32" s="242"/>
      <c r="K32" s="242"/>
    </row>
    <row r="33" spans="1:11" s="8" customFormat="1" ht="12.75">
      <c r="A33" s="166"/>
      <c r="B33" s="137" t="s">
        <v>64</v>
      </c>
      <c r="C33" s="124"/>
      <c r="D33" s="81"/>
      <c r="E33" s="169"/>
      <c r="F33" s="81"/>
      <c r="G33" s="53"/>
      <c r="H33" s="53"/>
      <c r="I33" s="53"/>
      <c r="J33" s="242"/>
      <c r="K33" s="242"/>
    </row>
    <row r="34" spans="1:11" s="8" customFormat="1" ht="12.75">
      <c r="A34" s="160">
        <v>8141</v>
      </c>
      <c r="B34" s="167" t="s">
        <v>75</v>
      </c>
      <c r="C34" s="124" t="s">
        <v>88</v>
      </c>
      <c r="D34" s="81">
        <f>SUM(D36:D37)</f>
        <v>0</v>
      </c>
      <c r="E34" s="81">
        <f>SUM(E36:E37)</f>
        <v>0</v>
      </c>
      <c r="F34" s="81">
        <f>SUM(F36:F37)</f>
        <v>0</v>
      </c>
      <c r="G34" s="53"/>
      <c r="H34" s="53"/>
      <c r="I34" s="53"/>
      <c r="J34" s="242"/>
      <c r="K34" s="242"/>
    </row>
    <row r="35" spans="1:11" s="8" customFormat="1" ht="12.75">
      <c r="A35" s="160"/>
      <c r="B35" s="172" t="s">
        <v>64</v>
      </c>
      <c r="C35" s="127"/>
      <c r="D35" s="81"/>
      <c r="E35" s="169"/>
      <c r="F35" s="81"/>
      <c r="G35" s="53"/>
      <c r="H35" s="53"/>
      <c r="I35" s="53"/>
      <c r="J35" s="242"/>
      <c r="K35" s="242"/>
    </row>
    <row r="36" spans="1:11" s="8" customFormat="1" ht="12.75">
      <c r="A36" s="160">
        <v>8142</v>
      </c>
      <c r="B36" s="172" t="s">
        <v>78</v>
      </c>
      <c r="C36" s="127"/>
      <c r="D36" s="81">
        <f>SUM(E36:F36)</f>
        <v>0</v>
      </c>
      <c r="E36" s="169">
        <v>0</v>
      </c>
      <c r="F36" s="81" t="s">
        <v>342</v>
      </c>
      <c r="G36" s="53"/>
      <c r="H36" s="53"/>
      <c r="I36" s="53"/>
      <c r="J36" s="242"/>
      <c r="K36" s="242"/>
    </row>
    <row r="37" spans="1:11" s="8" customFormat="1" ht="12.75">
      <c r="A37" s="160">
        <v>8143</v>
      </c>
      <c r="B37" s="172" t="s">
        <v>79</v>
      </c>
      <c r="C37" s="127"/>
      <c r="D37" s="81">
        <f>SUM(E37:F37)</f>
        <v>0</v>
      </c>
      <c r="E37" s="169">
        <v>0</v>
      </c>
      <c r="F37" s="81" t="s">
        <v>342</v>
      </c>
      <c r="G37" s="53"/>
      <c r="H37" s="53"/>
      <c r="I37" s="53"/>
      <c r="J37" s="242"/>
      <c r="K37" s="242"/>
    </row>
    <row r="38" spans="1:11" s="8" customFormat="1" ht="13.5" customHeight="1">
      <c r="A38" s="160">
        <v>8150</v>
      </c>
      <c r="B38" s="167" t="s">
        <v>80</v>
      </c>
      <c r="C38" s="77" t="s">
        <v>89</v>
      </c>
      <c r="D38" s="81">
        <f>SUM(D40:D41)</f>
        <v>0</v>
      </c>
      <c r="E38" s="81">
        <f>SUM(E40:E41)</f>
        <v>0</v>
      </c>
      <c r="F38" s="81">
        <f>SUM(F40:F41)</f>
        <v>0</v>
      </c>
      <c r="G38" s="53"/>
      <c r="H38" s="53"/>
      <c r="I38" s="53"/>
      <c r="J38" s="242"/>
      <c r="K38" s="242"/>
    </row>
    <row r="39" spans="1:11" s="8" customFormat="1" ht="12.75">
      <c r="A39" s="160"/>
      <c r="B39" s="172" t="s">
        <v>64</v>
      </c>
      <c r="C39" s="77"/>
      <c r="D39" s="81"/>
      <c r="E39" s="169"/>
      <c r="F39" s="81"/>
      <c r="G39" s="53"/>
      <c r="H39" s="53"/>
      <c r="I39" s="53"/>
      <c r="J39" s="242"/>
      <c r="K39" s="242"/>
    </row>
    <row r="40" spans="1:11" s="8" customFormat="1" ht="12.75">
      <c r="A40" s="160">
        <v>8151</v>
      </c>
      <c r="B40" s="172" t="s">
        <v>77</v>
      </c>
      <c r="C40" s="77"/>
      <c r="D40" s="81">
        <f>SUM(E40:F40)</f>
        <v>0</v>
      </c>
      <c r="E40" s="169">
        <v>0</v>
      </c>
      <c r="F40" s="81" t="s">
        <v>342</v>
      </c>
      <c r="G40" s="53"/>
      <c r="H40" s="53"/>
      <c r="I40" s="53"/>
      <c r="J40" s="242"/>
      <c r="K40" s="242"/>
    </row>
    <row r="41" spans="1:11" s="8" customFormat="1" ht="12.75">
      <c r="A41" s="160">
        <v>8152</v>
      </c>
      <c r="B41" s="172" t="s">
        <v>76</v>
      </c>
      <c r="C41" s="77"/>
      <c r="D41" s="81">
        <f>SUM(E41:F41)</f>
        <v>0</v>
      </c>
      <c r="E41" s="169">
        <v>0</v>
      </c>
      <c r="F41" s="81" t="s">
        <v>342</v>
      </c>
      <c r="G41" s="53"/>
      <c r="H41" s="53"/>
      <c r="I41" s="53"/>
      <c r="J41" s="242"/>
      <c r="K41" s="242"/>
    </row>
    <row r="42" spans="1:11" s="8" customFormat="1" ht="37.5" customHeight="1">
      <c r="A42" s="160">
        <v>8160</v>
      </c>
      <c r="B42" s="167" t="s">
        <v>708</v>
      </c>
      <c r="C42" s="77"/>
      <c r="D42" s="81">
        <f>SUM(D44,D49,D53,D65)</f>
        <v>2714.7</v>
      </c>
      <c r="E42" s="81">
        <f>SUM(E44,E49,E53,E65)</f>
        <v>0</v>
      </c>
      <c r="F42" s="81">
        <f>SUM(F44,F49,F53,F65)</f>
        <v>2714.7</v>
      </c>
      <c r="G42" s="53"/>
      <c r="H42" s="53"/>
      <c r="I42" s="53"/>
      <c r="J42" s="242"/>
      <c r="K42" s="242"/>
    </row>
    <row r="43" spans="1:11" s="8" customFormat="1" ht="12.75">
      <c r="A43" s="160"/>
      <c r="B43" s="173" t="s">
        <v>46</v>
      </c>
      <c r="C43" s="77"/>
      <c r="D43" s="81"/>
      <c r="E43" s="169"/>
      <c r="F43" s="81"/>
      <c r="G43" s="53"/>
      <c r="H43" s="53"/>
      <c r="I43" s="53"/>
      <c r="J43" s="242"/>
      <c r="K43" s="242"/>
    </row>
    <row r="44" spans="1:11" s="2" customFormat="1" ht="14.25" customHeight="1">
      <c r="A44" s="160">
        <v>8161</v>
      </c>
      <c r="B44" s="170" t="s">
        <v>53</v>
      </c>
      <c r="C44" s="77"/>
      <c r="D44" s="126">
        <f>SUM(D46:D48)</f>
        <v>0</v>
      </c>
      <c r="E44" s="174" t="s">
        <v>142</v>
      </c>
      <c r="F44" s="126">
        <f>SUM(F46:F48)</f>
        <v>0</v>
      </c>
      <c r="G44" s="53"/>
      <c r="H44" s="53"/>
      <c r="I44" s="53"/>
      <c r="J44" s="241"/>
      <c r="K44" s="241"/>
    </row>
    <row r="45" spans="1:11" s="2" customFormat="1" ht="12.75">
      <c r="A45" s="160"/>
      <c r="B45" s="137" t="s">
        <v>64</v>
      </c>
      <c r="C45" s="77"/>
      <c r="D45" s="126"/>
      <c r="E45" s="174"/>
      <c r="F45" s="126"/>
      <c r="G45" s="53"/>
      <c r="H45" s="53"/>
      <c r="I45" s="53"/>
      <c r="J45" s="241"/>
      <c r="K45" s="241"/>
    </row>
    <row r="46" spans="1:11" s="1" customFormat="1" ht="27" customHeight="1">
      <c r="A46" s="160">
        <v>8162</v>
      </c>
      <c r="B46" s="172" t="s">
        <v>43</v>
      </c>
      <c r="C46" s="77" t="s">
        <v>90</v>
      </c>
      <c r="D46" s="81">
        <f>SUM(E46:F46)</f>
        <v>0</v>
      </c>
      <c r="E46" s="169" t="s">
        <v>142</v>
      </c>
      <c r="F46" s="81"/>
      <c r="G46" s="53"/>
      <c r="H46" s="53"/>
      <c r="I46" s="53"/>
      <c r="J46" s="53"/>
      <c r="K46" s="53"/>
    </row>
    <row r="47" spans="1:11" s="2" customFormat="1" ht="71.25" customHeight="1">
      <c r="A47" s="83">
        <v>8163</v>
      </c>
      <c r="B47" s="172" t="s">
        <v>17</v>
      </c>
      <c r="C47" s="77" t="s">
        <v>90</v>
      </c>
      <c r="D47" s="81">
        <f>SUM(E47:F47)</f>
        <v>0</v>
      </c>
      <c r="E47" s="174" t="s">
        <v>142</v>
      </c>
      <c r="F47" s="126">
        <v>0</v>
      </c>
      <c r="G47" s="53"/>
      <c r="H47" s="53"/>
      <c r="I47" s="53"/>
      <c r="J47" s="241"/>
      <c r="K47" s="241"/>
    </row>
    <row r="48" spans="1:11" s="1" customFormat="1" ht="14.25" customHeight="1">
      <c r="A48" s="160">
        <v>8164</v>
      </c>
      <c r="B48" s="172" t="s">
        <v>44</v>
      </c>
      <c r="C48" s="77" t="s">
        <v>91</v>
      </c>
      <c r="D48" s="81">
        <f>SUM(E48:F48)</f>
        <v>0</v>
      </c>
      <c r="E48" s="169" t="s">
        <v>142</v>
      </c>
      <c r="F48" s="81">
        <v>0</v>
      </c>
      <c r="G48" s="53"/>
      <c r="H48" s="53"/>
      <c r="I48" s="53"/>
      <c r="J48" s="53"/>
      <c r="K48" s="53"/>
    </row>
    <row r="49" spans="1:11" s="2" customFormat="1" ht="12.75">
      <c r="A49" s="160">
        <v>8170</v>
      </c>
      <c r="B49" s="170" t="s">
        <v>52</v>
      </c>
      <c r="C49" s="77"/>
      <c r="D49" s="174">
        <f>SUM(D51:D52)</f>
        <v>0</v>
      </c>
      <c r="E49" s="174">
        <f>SUM(E51:E52)</f>
        <v>0</v>
      </c>
      <c r="F49" s="174">
        <f>SUM(F51:F52)</f>
        <v>0</v>
      </c>
      <c r="G49" s="53"/>
      <c r="H49" s="53"/>
      <c r="I49" s="53"/>
      <c r="J49" s="241"/>
      <c r="K49" s="241"/>
    </row>
    <row r="50" spans="1:11" s="2" customFormat="1" ht="12.75">
      <c r="A50" s="160"/>
      <c r="B50" s="137" t="s">
        <v>64</v>
      </c>
      <c r="C50" s="77"/>
      <c r="D50" s="174"/>
      <c r="E50" s="174"/>
      <c r="F50" s="174"/>
      <c r="G50" s="53"/>
      <c r="H50" s="53"/>
      <c r="I50" s="53"/>
      <c r="J50" s="241"/>
      <c r="K50" s="241"/>
    </row>
    <row r="51" spans="1:11" s="1" customFormat="1" ht="24">
      <c r="A51" s="160">
        <v>8171</v>
      </c>
      <c r="B51" s="172" t="s">
        <v>50</v>
      </c>
      <c r="C51" s="77" t="s">
        <v>92</v>
      </c>
      <c r="D51" s="81">
        <f>SUM(E51:F51)</f>
        <v>0</v>
      </c>
      <c r="E51" s="81">
        <v>0</v>
      </c>
      <c r="F51" s="81"/>
      <c r="G51" s="53"/>
      <c r="H51" s="53"/>
      <c r="I51" s="53"/>
      <c r="J51" s="53"/>
      <c r="K51" s="53"/>
    </row>
    <row r="52" spans="1:11" s="1" customFormat="1" ht="12.75">
      <c r="A52" s="160">
        <v>8172</v>
      </c>
      <c r="B52" s="171" t="s">
        <v>51</v>
      </c>
      <c r="C52" s="77" t="s">
        <v>93</v>
      </c>
      <c r="D52" s="81">
        <f>SUM(E52:F52)</f>
        <v>0</v>
      </c>
      <c r="E52" s="169">
        <v>0</v>
      </c>
      <c r="F52" s="81"/>
      <c r="G52" s="53"/>
      <c r="H52" s="53"/>
      <c r="I52" s="53"/>
      <c r="J52" s="53"/>
      <c r="K52" s="53"/>
    </row>
    <row r="53" spans="1:11" s="2" customFormat="1" ht="24">
      <c r="A53" s="115">
        <v>8190</v>
      </c>
      <c r="B53" s="175" t="s">
        <v>572</v>
      </c>
      <c r="C53" s="160"/>
      <c r="D53" s="126">
        <f>SUM(D57,D59)</f>
        <v>2714.7</v>
      </c>
      <c r="E53" s="126">
        <f>SUM(E57,E59)</f>
        <v>0</v>
      </c>
      <c r="F53" s="126">
        <f>SUM(F57,F59)</f>
        <v>2714.7</v>
      </c>
      <c r="G53" s="53"/>
      <c r="H53" s="53"/>
      <c r="I53" s="53"/>
      <c r="J53" s="241"/>
      <c r="K53" s="241"/>
    </row>
    <row r="54" spans="1:11" s="2" customFormat="1" ht="12.75">
      <c r="A54" s="115"/>
      <c r="B54" s="137" t="s">
        <v>49</v>
      </c>
      <c r="C54" s="160"/>
      <c r="D54" s="126"/>
      <c r="E54" s="126"/>
      <c r="F54" s="126"/>
      <c r="G54" s="53"/>
      <c r="H54" s="53"/>
      <c r="I54" s="53"/>
      <c r="J54" s="241"/>
      <c r="K54" s="241"/>
    </row>
    <row r="55" spans="1:11" s="1" customFormat="1" ht="24">
      <c r="A55" s="83">
        <v>8191</v>
      </c>
      <c r="B55" s="137" t="s">
        <v>617</v>
      </c>
      <c r="C55" s="136">
        <v>9320</v>
      </c>
      <c r="D55" s="81">
        <v>0</v>
      </c>
      <c r="E55" s="81">
        <v>0</v>
      </c>
      <c r="F55" s="81" t="s">
        <v>342</v>
      </c>
      <c r="G55" s="53"/>
      <c r="H55" s="53"/>
      <c r="I55" s="53"/>
      <c r="J55" s="53"/>
      <c r="K55" s="53"/>
    </row>
    <row r="56" spans="1:11" s="1" customFormat="1" ht="12.75">
      <c r="A56" s="83"/>
      <c r="B56" s="137" t="s">
        <v>47</v>
      </c>
      <c r="C56" s="160"/>
      <c r="D56" s="81"/>
      <c r="E56" s="81"/>
      <c r="F56" s="81"/>
      <c r="G56" s="53"/>
      <c r="H56" s="53"/>
      <c r="I56" s="53"/>
      <c r="J56" s="53"/>
      <c r="K56" s="53"/>
    </row>
    <row r="57" spans="1:11" s="1" customFormat="1" ht="35.25" customHeight="1">
      <c r="A57" s="83">
        <v>8192</v>
      </c>
      <c r="B57" s="172" t="s">
        <v>45</v>
      </c>
      <c r="C57" s="160"/>
      <c r="D57" s="81">
        <f>SUM(E57:F57)</f>
        <v>0</v>
      </c>
      <c r="E57" s="81">
        <v>0</v>
      </c>
      <c r="F57" s="169" t="s">
        <v>142</v>
      </c>
      <c r="G57" s="53"/>
      <c r="H57" s="53"/>
      <c r="I57" s="53"/>
      <c r="J57" s="53"/>
      <c r="K57" s="53"/>
    </row>
    <row r="58" spans="1:11" s="1" customFormat="1" ht="24">
      <c r="A58" s="83">
        <v>8193</v>
      </c>
      <c r="B58" s="172" t="s">
        <v>573</v>
      </c>
      <c r="C58" s="160"/>
      <c r="D58" s="81">
        <v>0</v>
      </c>
      <c r="E58" s="81">
        <v>0</v>
      </c>
      <c r="F58" s="169" t="s">
        <v>342</v>
      </c>
      <c r="G58" s="53"/>
      <c r="H58" s="53"/>
      <c r="I58" s="53"/>
      <c r="J58" s="53"/>
      <c r="K58" s="53"/>
    </row>
    <row r="59" spans="1:11" s="1" customFormat="1" ht="24">
      <c r="A59" s="83">
        <v>8194</v>
      </c>
      <c r="B59" s="137" t="s">
        <v>26</v>
      </c>
      <c r="C59" s="76">
        <v>9330</v>
      </c>
      <c r="D59" s="126">
        <f>SUM(D61,D62)</f>
        <v>2714.7</v>
      </c>
      <c r="E59" s="126">
        <f>SUM(E61,E62)</f>
        <v>0</v>
      </c>
      <c r="F59" s="126">
        <f>SUM(F61,F62)</f>
        <v>2714.7</v>
      </c>
      <c r="G59" s="53"/>
      <c r="H59" s="53"/>
      <c r="I59" s="53"/>
      <c r="J59" s="53"/>
      <c r="K59" s="53"/>
    </row>
    <row r="60" spans="1:11" s="1" customFormat="1" ht="12.75">
      <c r="A60" s="83"/>
      <c r="B60" s="137" t="s">
        <v>47</v>
      </c>
      <c r="C60" s="76"/>
      <c r="D60" s="81"/>
      <c r="E60" s="169"/>
      <c r="F60" s="81"/>
      <c r="G60" s="53"/>
      <c r="H60" s="53"/>
      <c r="I60" s="53"/>
      <c r="J60" s="53"/>
      <c r="K60" s="53"/>
    </row>
    <row r="61" spans="1:11" s="1" customFormat="1" ht="24">
      <c r="A61" s="83">
        <v>8195</v>
      </c>
      <c r="B61" s="172" t="s">
        <v>618</v>
      </c>
      <c r="C61" s="76"/>
      <c r="D61" s="81">
        <f>SUM(E61:F61)</f>
        <v>50.5</v>
      </c>
      <c r="E61" s="169" t="s">
        <v>142</v>
      </c>
      <c r="F61" s="81">
        <v>50.5</v>
      </c>
      <c r="G61" s="53"/>
      <c r="H61" s="53"/>
      <c r="I61" s="53"/>
      <c r="J61" s="53"/>
      <c r="K61" s="53"/>
    </row>
    <row r="62" spans="1:11" s="1" customFormat="1" ht="24">
      <c r="A62" s="83">
        <v>8196</v>
      </c>
      <c r="B62" s="172" t="s">
        <v>18</v>
      </c>
      <c r="C62" s="76"/>
      <c r="D62" s="81">
        <v>2664.2</v>
      </c>
      <c r="E62" s="169" t="s">
        <v>142</v>
      </c>
      <c r="F62" s="81">
        <v>2664.2</v>
      </c>
      <c r="G62" s="53"/>
      <c r="H62" s="53"/>
      <c r="I62" s="53"/>
      <c r="J62" s="53"/>
      <c r="K62" s="53"/>
    </row>
    <row r="63" spans="1:11" s="1" customFormat="1" ht="24">
      <c r="A63" s="83">
        <v>8197</v>
      </c>
      <c r="B63" s="175" t="s">
        <v>614</v>
      </c>
      <c r="C63" s="176"/>
      <c r="D63" s="81">
        <f>SUM(E63:F63)</f>
        <v>0</v>
      </c>
      <c r="E63" s="169" t="s">
        <v>142</v>
      </c>
      <c r="F63" s="169">
        <v>0</v>
      </c>
      <c r="G63" s="53"/>
      <c r="H63" s="53"/>
      <c r="I63" s="53"/>
      <c r="J63" s="53"/>
      <c r="K63" s="53"/>
    </row>
    <row r="64" spans="1:11" s="1" customFormat="1" ht="36">
      <c r="A64" s="83">
        <v>8198</v>
      </c>
      <c r="B64" s="175" t="s">
        <v>615</v>
      </c>
      <c r="C64" s="176"/>
      <c r="D64" s="81">
        <f>SUM(E64:F64)</f>
        <v>0</v>
      </c>
      <c r="E64" s="169" t="s">
        <v>142</v>
      </c>
      <c r="F64" s="81">
        <v>0</v>
      </c>
      <c r="G64" s="53"/>
      <c r="H64" s="53"/>
      <c r="I64" s="53"/>
      <c r="J64" s="53"/>
      <c r="K64" s="53"/>
    </row>
    <row r="65" spans="1:11" s="1" customFormat="1" ht="48">
      <c r="A65" s="83">
        <v>8199</v>
      </c>
      <c r="B65" s="175" t="s">
        <v>709</v>
      </c>
      <c r="C65" s="176"/>
      <c r="D65" s="169">
        <f>SUM(E65:F65)</f>
        <v>0</v>
      </c>
      <c r="E65" s="169"/>
      <c r="F65" s="81">
        <v>0</v>
      </c>
      <c r="G65" s="53"/>
      <c r="H65" s="53"/>
      <c r="I65" s="53"/>
      <c r="J65" s="53"/>
      <c r="K65" s="53"/>
    </row>
    <row r="66" spans="1:11" s="1" customFormat="1" ht="24">
      <c r="A66" s="83" t="s">
        <v>574</v>
      </c>
      <c r="B66" s="177" t="s">
        <v>616</v>
      </c>
      <c r="C66" s="176"/>
      <c r="D66" s="169">
        <f>SUM(E66:F66)</f>
        <v>0</v>
      </c>
      <c r="E66" s="169">
        <v>0</v>
      </c>
      <c r="F66" s="81">
        <v>0</v>
      </c>
      <c r="G66" s="53"/>
      <c r="H66" s="53"/>
      <c r="I66" s="53"/>
      <c r="J66" s="53"/>
      <c r="K66" s="53"/>
    </row>
    <row r="67" spans="1:11" s="1" customFormat="1" ht="30" customHeight="1">
      <c r="A67" s="166">
        <v>8200</v>
      </c>
      <c r="B67" s="161" t="s">
        <v>710</v>
      </c>
      <c r="C67" s="160"/>
      <c r="D67" s="81">
        <f>SUM(D69)</f>
        <v>0</v>
      </c>
      <c r="E67" s="81">
        <f>SUM(E69)</f>
        <v>0</v>
      </c>
      <c r="F67" s="81">
        <f>SUM(F69)</f>
        <v>0</v>
      </c>
      <c r="G67" s="53"/>
      <c r="H67" s="53"/>
      <c r="I67" s="53"/>
      <c r="J67" s="53"/>
      <c r="K67" s="53"/>
    </row>
    <row r="68" spans="1:11" s="1" customFormat="1" ht="12.75">
      <c r="A68" s="166"/>
      <c r="B68" s="165" t="s">
        <v>46</v>
      </c>
      <c r="C68" s="160"/>
      <c r="D68" s="81"/>
      <c r="E68" s="81"/>
      <c r="F68" s="81"/>
      <c r="G68" s="53"/>
      <c r="H68" s="53"/>
      <c r="I68" s="53"/>
      <c r="J68" s="53"/>
      <c r="K68" s="53"/>
    </row>
    <row r="69" spans="1:11" s="1" customFormat="1" ht="24">
      <c r="A69" s="166">
        <v>8210</v>
      </c>
      <c r="B69" s="178" t="s">
        <v>711</v>
      </c>
      <c r="C69" s="160"/>
      <c r="D69" s="81">
        <f>SUM(D71,D75)</f>
        <v>0</v>
      </c>
      <c r="E69" s="81">
        <f>SUM(E71,E75)</f>
        <v>0</v>
      </c>
      <c r="F69" s="81">
        <f>SUM(F71,F75)</f>
        <v>0</v>
      </c>
      <c r="G69" s="53"/>
      <c r="H69" s="53"/>
      <c r="I69" s="53"/>
      <c r="J69" s="53"/>
      <c r="K69" s="53"/>
    </row>
    <row r="70" spans="1:11" s="1" customFormat="1" ht="12.75">
      <c r="A70" s="160"/>
      <c r="B70" s="172" t="s">
        <v>46</v>
      </c>
      <c r="C70" s="160"/>
      <c r="D70" s="81"/>
      <c r="E70" s="169"/>
      <c r="F70" s="81"/>
      <c r="G70" s="53"/>
      <c r="H70" s="53"/>
      <c r="I70" s="53"/>
      <c r="J70" s="53"/>
      <c r="K70" s="53"/>
    </row>
    <row r="71" spans="1:11" s="1" customFormat="1" ht="24" customHeight="1">
      <c r="A71" s="166">
        <v>8211</v>
      </c>
      <c r="B71" s="170" t="s">
        <v>55</v>
      </c>
      <c r="C71" s="160"/>
      <c r="D71" s="81">
        <f>SUM(D73:D74)</f>
        <v>0</v>
      </c>
      <c r="E71" s="169" t="s">
        <v>142</v>
      </c>
      <c r="F71" s="81">
        <f>SUM(F73:F74)</f>
        <v>0</v>
      </c>
      <c r="G71" s="53"/>
      <c r="H71" s="53"/>
      <c r="I71" s="53"/>
      <c r="J71" s="53"/>
      <c r="K71" s="53"/>
    </row>
    <row r="72" spans="1:11" s="1" customFormat="1" ht="12.75">
      <c r="A72" s="166"/>
      <c r="B72" s="137" t="s">
        <v>47</v>
      </c>
      <c r="C72" s="160"/>
      <c r="D72" s="81"/>
      <c r="E72" s="169"/>
      <c r="F72" s="81"/>
      <c r="G72" s="53"/>
      <c r="H72" s="53"/>
      <c r="I72" s="53"/>
      <c r="J72" s="53"/>
      <c r="K72" s="53"/>
    </row>
    <row r="73" spans="1:11" s="1" customFormat="1" ht="12.75">
      <c r="A73" s="166">
        <v>8212</v>
      </c>
      <c r="B73" s="171" t="s">
        <v>54</v>
      </c>
      <c r="C73" s="77" t="s">
        <v>58</v>
      </c>
      <c r="D73" s="81">
        <f>SUM(E73:F73)</f>
        <v>0</v>
      </c>
      <c r="E73" s="169" t="s">
        <v>142</v>
      </c>
      <c r="F73" s="81">
        <v>0</v>
      </c>
      <c r="G73" s="53"/>
      <c r="H73" s="53"/>
      <c r="I73" s="53"/>
      <c r="J73" s="53"/>
      <c r="K73" s="53"/>
    </row>
    <row r="74" spans="1:11" s="1" customFormat="1" ht="12.75">
      <c r="A74" s="166">
        <v>8213</v>
      </c>
      <c r="B74" s="171" t="s">
        <v>48</v>
      </c>
      <c r="C74" s="77" t="s">
        <v>59</v>
      </c>
      <c r="D74" s="81">
        <f>SUM(E74:F74)</f>
        <v>0</v>
      </c>
      <c r="E74" s="169" t="s">
        <v>142</v>
      </c>
      <c r="F74" s="81"/>
      <c r="G74" s="53"/>
      <c r="H74" s="53"/>
      <c r="I74" s="53"/>
      <c r="J74" s="53"/>
      <c r="K74" s="53"/>
    </row>
    <row r="75" spans="1:11" ht="24">
      <c r="A75" s="166">
        <v>8220</v>
      </c>
      <c r="B75" s="170" t="s">
        <v>712</v>
      </c>
      <c r="C75" s="160"/>
      <c r="D75" s="81">
        <f>SUM(D77,D81)</f>
        <v>0</v>
      </c>
      <c r="E75" s="81">
        <f>SUM(E77,E81)</f>
        <v>0</v>
      </c>
      <c r="F75" s="81">
        <f>SUM(F77,F81)</f>
        <v>0</v>
      </c>
      <c r="G75" s="53"/>
      <c r="H75" s="53"/>
      <c r="I75" s="53"/>
      <c r="J75" s="53"/>
      <c r="K75" s="53"/>
    </row>
    <row r="76" spans="1:11" ht="12.75">
      <c r="A76" s="166"/>
      <c r="B76" s="137" t="s">
        <v>46</v>
      </c>
      <c r="C76" s="160"/>
      <c r="D76" s="81"/>
      <c r="E76" s="81"/>
      <c r="F76" s="81"/>
      <c r="G76" s="53"/>
      <c r="H76" s="53"/>
      <c r="I76" s="53"/>
      <c r="J76" s="53"/>
      <c r="K76" s="53"/>
    </row>
    <row r="77" spans="1:11" ht="12.75">
      <c r="A77" s="166">
        <v>8221</v>
      </c>
      <c r="B77" s="170" t="s">
        <v>81</v>
      </c>
      <c r="C77" s="160"/>
      <c r="D77" s="81">
        <f>SUM(D79:D80)</f>
        <v>0</v>
      </c>
      <c r="E77" s="169" t="s">
        <v>142</v>
      </c>
      <c r="F77" s="81">
        <f>SUM(F79:F80)</f>
        <v>0</v>
      </c>
      <c r="G77" s="53"/>
      <c r="H77" s="53"/>
      <c r="I77" s="53"/>
      <c r="J77" s="53"/>
      <c r="K77" s="53"/>
    </row>
    <row r="78" spans="1:11" ht="12.75">
      <c r="A78" s="166"/>
      <c r="B78" s="137" t="s">
        <v>64</v>
      </c>
      <c r="C78" s="160"/>
      <c r="D78" s="81"/>
      <c r="E78" s="169"/>
      <c r="F78" s="81"/>
      <c r="G78" s="53"/>
      <c r="H78" s="53"/>
      <c r="I78" s="53"/>
      <c r="J78" s="53"/>
      <c r="K78" s="53"/>
    </row>
    <row r="79" spans="1:11" ht="12.75">
      <c r="A79" s="160">
        <v>8222</v>
      </c>
      <c r="B79" s="172" t="s">
        <v>71</v>
      </c>
      <c r="C79" s="77" t="s">
        <v>60</v>
      </c>
      <c r="D79" s="81">
        <f>SUM(E79:F79)</f>
        <v>0</v>
      </c>
      <c r="E79" s="169" t="s">
        <v>142</v>
      </c>
      <c r="F79" s="81">
        <v>0</v>
      </c>
      <c r="G79" s="53"/>
      <c r="H79" s="53"/>
      <c r="I79" s="53"/>
      <c r="J79" s="53"/>
      <c r="K79" s="53"/>
    </row>
    <row r="80" spans="1:11" ht="12.75">
      <c r="A80" s="160">
        <v>8230</v>
      </c>
      <c r="B80" s="172" t="s">
        <v>73</v>
      </c>
      <c r="C80" s="77" t="s">
        <v>61</v>
      </c>
      <c r="D80" s="81">
        <f>SUM(E80:F80)</f>
        <v>0</v>
      </c>
      <c r="E80" s="169" t="s">
        <v>142</v>
      </c>
      <c r="F80" s="81">
        <v>0</v>
      </c>
      <c r="G80" s="53"/>
      <c r="H80" s="53"/>
      <c r="I80" s="53"/>
      <c r="J80" s="53"/>
      <c r="K80" s="53"/>
    </row>
    <row r="81" spans="1:11" ht="12.75">
      <c r="A81" s="160">
        <v>8240</v>
      </c>
      <c r="B81" s="170" t="s">
        <v>82</v>
      </c>
      <c r="C81" s="160"/>
      <c r="D81" s="81">
        <f>SUM(D83:D84)</f>
        <v>0</v>
      </c>
      <c r="E81" s="81">
        <f>SUM(E83:E84)</f>
        <v>0</v>
      </c>
      <c r="F81" s="81">
        <f>SUM(F83:F84)</f>
        <v>0</v>
      </c>
      <c r="G81" s="53"/>
      <c r="H81" s="53"/>
      <c r="I81" s="53"/>
      <c r="J81" s="53"/>
      <c r="K81" s="53"/>
    </row>
    <row r="82" spans="1:11" ht="12.75">
      <c r="A82" s="166"/>
      <c r="B82" s="137" t="s">
        <v>64</v>
      </c>
      <c r="C82" s="160"/>
      <c r="D82" s="81"/>
      <c r="E82" s="81"/>
      <c r="F82" s="81"/>
      <c r="G82" s="53"/>
      <c r="H82" s="53"/>
      <c r="I82" s="53"/>
      <c r="J82" s="53"/>
      <c r="K82" s="53"/>
    </row>
    <row r="83" spans="1:11" ht="12.75">
      <c r="A83" s="160">
        <v>8241</v>
      </c>
      <c r="B83" s="172" t="s">
        <v>94</v>
      </c>
      <c r="C83" s="77" t="s">
        <v>60</v>
      </c>
      <c r="D83" s="81">
        <f>SUM(E83:F83)</f>
        <v>0</v>
      </c>
      <c r="E83" s="81">
        <v>0</v>
      </c>
      <c r="F83" s="81" t="s">
        <v>342</v>
      </c>
      <c r="G83" s="53"/>
      <c r="H83" s="53"/>
      <c r="I83" s="53"/>
      <c r="J83" s="53"/>
      <c r="K83" s="53"/>
    </row>
    <row r="84" spans="1:11" ht="12.75">
      <c r="A84" s="160">
        <v>8250</v>
      </c>
      <c r="B84" s="172" t="s">
        <v>80</v>
      </c>
      <c r="C84" s="77" t="s">
        <v>61</v>
      </c>
      <c r="D84" s="81">
        <f>SUM(E84:F84)</f>
        <v>0</v>
      </c>
      <c r="E84" s="169">
        <v>0</v>
      </c>
      <c r="F84" s="81" t="s">
        <v>342</v>
      </c>
      <c r="G84" s="53"/>
      <c r="H84" s="53"/>
      <c r="I84" s="53"/>
      <c r="J84" s="53"/>
      <c r="K84" s="53"/>
    </row>
    <row r="85" spans="1:12" ht="12.75">
      <c r="A85" s="52"/>
      <c r="B85" s="52"/>
      <c r="C85" s="243"/>
      <c r="D85" s="52"/>
      <c r="E85" s="52"/>
      <c r="F85" s="52"/>
      <c r="G85" s="53"/>
      <c r="H85" s="53"/>
      <c r="I85" s="53"/>
      <c r="J85" s="52"/>
      <c r="K85" s="52"/>
      <c r="L85" s="37"/>
    </row>
    <row r="86" spans="1:12" s="29" customFormat="1" ht="41.25" customHeight="1">
      <c r="A86" s="240"/>
      <c r="B86" s="240"/>
      <c r="C86" s="240"/>
      <c r="D86" s="240"/>
      <c r="E86" s="240"/>
      <c r="F86" s="240"/>
      <c r="G86" s="53"/>
      <c r="H86" s="53"/>
      <c r="I86" s="53"/>
      <c r="J86" s="240"/>
      <c r="K86" s="240"/>
      <c r="L86" s="35"/>
    </row>
    <row r="87" spans="1:12" s="29" customFormat="1" ht="31.5" customHeight="1">
      <c r="A87" s="240"/>
      <c r="B87" s="240"/>
      <c r="C87" s="240"/>
      <c r="D87" s="240"/>
      <c r="E87" s="240"/>
      <c r="F87" s="240"/>
      <c r="G87" s="53"/>
      <c r="H87" s="53"/>
      <c r="I87" s="53"/>
      <c r="J87" s="240"/>
      <c r="K87" s="240"/>
      <c r="L87" s="35"/>
    </row>
    <row r="88" spans="1:12" s="29" customFormat="1" ht="33" customHeight="1">
      <c r="A88" s="240"/>
      <c r="B88" s="240"/>
      <c r="C88" s="240"/>
      <c r="D88" s="240"/>
      <c r="E88" s="240"/>
      <c r="F88" s="240"/>
      <c r="G88" s="53"/>
      <c r="H88" s="53"/>
      <c r="I88" s="53"/>
      <c r="J88" s="240"/>
      <c r="K88" s="240"/>
      <c r="L88" s="35"/>
    </row>
    <row r="89" spans="1:12" ht="30.75" customHeight="1">
      <c r="A89" s="240"/>
      <c r="B89" s="240"/>
      <c r="C89" s="240"/>
      <c r="D89" s="240"/>
      <c r="E89" s="240"/>
      <c r="F89" s="240"/>
      <c r="G89" s="53"/>
      <c r="H89" s="53"/>
      <c r="I89" s="53"/>
      <c r="J89" s="240"/>
      <c r="K89" s="240"/>
      <c r="L89" s="37"/>
    </row>
    <row r="90" spans="1:11" ht="12.75">
      <c r="A90" s="53"/>
      <c r="B90" s="53"/>
      <c r="C90" s="244"/>
      <c r="D90" s="53"/>
      <c r="E90" s="53"/>
      <c r="F90" s="53"/>
      <c r="G90" s="53"/>
      <c r="H90" s="53"/>
      <c r="I90" s="53"/>
      <c r="J90" s="53"/>
      <c r="K90" s="53"/>
    </row>
    <row r="91" spans="1:11" ht="12.75">
      <c r="A91" s="53"/>
      <c r="B91" s="53"/>
      <c r="C91" s="244"/>
      <c r="D91" s="53"/>
      <c r="E91" s="53"/>
      <c r="F91" s="53"/>
      <c r="G91" s="53"/>
      <c r="H91" s="53"/>
      <c r="I91" s="53"/>
      <c r="J91" s="53"/>
      <c r="K91" s="53"/>
    </row>
    <row r="92" spans="1:11" ht="12.75">
      <c r="A92" s="53"/>
      <c r="B92" s="53"/>
      <c r="C92" s="244"/>
      <c r="D92" s="53"/>
      <c r="E92" s="53"/>
      <c r="F92" s="53"/>
      <c r="G92" s="53"/>
      <c r="H92" s="53"/>
      <c r="I92" s="53"/>
      <c r="J92" s="53"/>
      <c r="K92" s="53"/>
    </row>
    <row r="93" spans="1:11" ht="12.75">
      <c r="A93" s="53"/>
      <c r="B93" s="53"/>
      <c r="C93" s="244"/>
      <c r="D93" s="53"/>
      <c r="E93" s="53"/>
      <c r="F93" s="53"/>
      <c r="G93" s="53"/>
      <c r="H93" s="53"/>
      <c r="I93" s="53"/>
      <c r="J93" s="53"/>
      <c r="K93" s="53"/>
    </row>
    <row r="94" spans="1:11" ht="12.75">
      <c r="A94" s="53"/>
      <c r="B94" s="53"/>
      <c r="C94" s="244"/>
      <c r="D94" s="53"/>
      <c r="E94" s="53"/>
      <c r="F94" s="53"/>
      <c r="G94" s="53"/>
      <c r="H94" s="53"/>
      <c r="I94" s="53"/>
      <c r="J94" s="53"/>
      <c r="K94" s="53"/>
    </row>
    <row r="95" spans="1:11" ht="12.75">
      <c r="A95" s="53"/>
      <c r="B95" s="53"/>
      <c r="C95" s="244"/>
      <c r="D95" s="53"/>
      <c r="E95" s="53"/>
      <c r="F95" s="53"/>
      <c r="G95" s="53"/>
      <c r="H95" s="53"/>
      <c r="I95" s="53"/>
      <c r="J95" s="53"/>
      <c r="K95" s="53"/>
    </row>
    <row r="96" spans="1:11" ht="12.75">
      <c r="A96" s="53"/>
      <c r="B96" s="53"/>
      <c r="C96" s="244"/>
      <c r="D96" s="53"/>
      <c r="E96" s="53"/>
      <c r="F96" s="53"/>
      <c r="G96" s="53"/>
      <c r="H96" s="53"/>
      <c r="I96" s="53"/>
      <c r="J96" s="53"/>
      <c r="K96" s="53"/>
    </row>
    <row r="97" spans="1:11" ht="12.75">
      <c r="A97" s="53"/>
      <c r="B97" s="53"/>
      <c r="C97" s="244"/>
      <c r="D97" s="53"/>
      <c r="E97" s="53"/>
      <c r="F97" s="53"/>
      <c r="G97" s="53"/>
      <c r="H97" s="53"/>
      <c r="I97" s="53"/>
      <c r="J97" s="53"/>
      <c r="K97" s="53"/>
    </row>
    <row r="98" spans="1:11" ht="12.75">
      <c r="A98" s="53"/>
      <c r="B98" s="53"/>
      <c r="C98" s="244"/>
      <c r="D98" s="53"/>
      <c r="E98" s="53"/>
      <c r="F98" s="53"/>
      <c r="G98" s="53"/>
      <c r="H98" s="53"/>
      <c r="I98" s="53"/>
      <c r="J98" s="53"/>
      <c r="K98" s="53"/>
    </row>
    <row r="99" spans="1:11" ht="12.75">
      <c r="A99" s="53"/>
      <c r="B99" s="53"/>
      <c r="C99" s="244"/>
      <c r="D99" s="53"/>
      <c r="E99" s="53"/>
      <c r="F99" s="53"/>
      <c r="G99" s="53"/>
      <c r="H99" s="53"/>
      <c r="I99" s="53"/>
      <c r="J99" s="53"/>
      <c r="K99" s="53"/>
    </row>
    <row r="100" spans="1:11" ht="12.75">
      <c r="A100" s="53"/>
      <c r="B100" s="53"/>
      <c r="C100" s="244"/>
      <c r="D100" s="53"/>
      <c r="E100" s="53"/>
      <c r="F100" s="53"/>
      <c r="G100" s="53"/>
      <c r="H100" s="53"/>
      <c r="I100" s="53"/>
      <c r="J100" s="53"/>
      <c r="K100" s="53"/>
    </row>
    <row r="101" spans="1:11" ht="12.75">
      <c r="A101" s="53"/>
      <c r="B101" s="53"/>
      <c r="C101" s="244"/>
      <c r="D101" s="53"/>
      <c r="E101" s="53"/>
      <c r="F101" s="53"/>
      <c r="G101" s="53"/>
      <c r="H101" s="53"/>
      <c r="I101" s="53"/>
      <c r="J101" s="53"/>
      <c r="K101" s="53"/>
    </row>
    <row r="102" spans="1:11" ht="12.75">
      <c r="A102" s="53"/>
      <c r="B102" s="53"/>
      <c r="C102" s="244"/>
      <c r="D102" s="53"/>
      <c r="E102" s="53"/>
      <c r="F102" s="53"/>
      <c r="G102" s="53"/>
      <c r="H102" s="53"/>
      <c r="I102" s="53"/>
      <c r="J102" s="53"/>
      <c r="K102" s="53"/>
    </row>
    <row r="103" spans="1:11" ht="12.75">
      <c r="A103" s="53"/>
      <c r="B103" s="53"/>
      <c r="C103" s="244"/>
      <c r="D103" s="53"/>
      <c r="E103" s="53"/>
      <c r="F103" s="53"/>
      <c r="G103" s="53"/>
      <c r="H103" s="53"/>
      <c r="I103" s="53"/>
      <c r="J103" s="53"/>
      <c r="K103" s="53"/>
    </row>
    <row r="104" spans="1:11" ht="12.75">
      <c r="A104" s="53"/>
      <c r="B104" s="53"/>
      <c r="C104" s="244"/>
      <c r="D104" s="53"/>
      <c r="E104" s="53"/>
      <c r="F104" s="53"/>
      <c r="G104" s="53"/>
      <c r="H104" s="53"/>
      <c r="I104" s="53"/>
      <c r="J104" s="53"/>
      <c r="K104" s="53"/>
    </row>
    <row r="105" spans="1:11" ht="12.75">
      <c r="A105" s="53"/>
      <c r="B105" s="53"/>
      <c r="C105" s="244"/>
      <c r="D105" s="53"/>
      <c r="E105" s="53"/>
      <c r="F105" s="53"/>
      <c r="G105" s="53"/>
      <c r="H105" s="53"/>
      <c r="I105" s="53"/>
      <c r="J105" s="53"/>
      <c r="K105" s="53"/>
    </row>
    <row r="106" spans="1:11" ht="12.75">
      <c r="A106" s="53"/>
      <c r="B106" s="53"/>
      <c r="C106" s="244"/>
      <c r="D106" s="53"/>
      <c r="E106" s="53"/>
      <c r="F106" s="53"/>
      <c r="G106" s="53"/>
      <c r="H106" s="53"/>
      <c r="I106" s="53"/>
      <c r="J106" s="53"/>
      <c r="K106" s="53"/>
    </row>
    <row r="107" spans="1:11" ht="12.75">
      <c r="A107" s="53"/>
      <c r="B107" s="53"/>
      <c r="C107" s="244"/>
      <c r="D107" s="53"/>
      <c r="E107" s="53"/>
      <c r="F107" s="53"/>
      <c r="G107" s="53"/>
      <c r="H107" s="53"/>
      <c r="I107" s="53"/>
      <c r="J107" s="53"/>
      <c r="K107" s="53"/>
    </row>
    <row r="108" spans="1:11" ht="12.75">
      <c r="A108" s="53"/>
      <c r="B108" s="53"/>
      <c r="C108" s="244"/>
      <c r="D108" s="53"/>
      <c r="E108" s="53"/>
      <c r="F108" s="53"/>
      <c r="G108" s="53"/>
      <c r="H108" s="53"/>
      <c r="I108" s="53"/>
      <c r="J108" s="53"/>
      <c r="K108" s="53"/>
    </row>
    <row r="109" spans="1:11" ht="12.75">
      <c r="A109" s="53"/>
      <c r="B109" s="53"/>
      <c r="C109" s="244"/>
      <c r="D109" s="53"/>
      <c r="E109" s="53"/>
      <c r="F109" s="53"/>
      <c r="G109" s="53"/>
      <c r="H109" s="53"/>
      <c r="I109" s="53"/>
      <c r="J109" s="53"/>
      <c r="K109" s="53"/>
    </row>
    <row r="110" spans="1:11" ht="12.75">
      <c r="A110" s="53"/>
      <c r="B110" s="53"/>
      <c r="C110" s="244"/>
      <c r="D110" s="53"/>
      <c r="E110" s="53"/>
      <c r="F110" s="53"/>
      <c r="G110" s="53"/>
      <c r="H110" s="53"/>
      <c r="I110" s="53"/>
      <c r="J110" s="53"/>
      <c r="K110" s="53"/>
    </row>
    <row r="111" spans="1:11" ht="12.75">
      <c r="A111" s="53"/>
      <c r="B111" s="53"/>
      <c r="C111" s="244"/>
      <c r="D111" s="53"/>
      <c r="E111" s="53"/>
      <c r="F111" s="53"/>
      <c r="G111" s="53"/>
      <c r="H111" s="53"/>
      <c r="I111" s="53"/>
      <c r="J111" s="53"/>
      <c r="K111" s="53"/>
    </row>
    <row r="112" spans="1:11" ht="12.75">
      <c r="A112" s="53"/>
      <c r="B112" s="53"/>
      <c r="C112" s="244"/>
      <c r="D112" s="53"/>
      <c r="E112" s="53"/>
      <c r="F112" s="53"/>
      <c r="G112" s="53"/>
      <c r="H112" s="53"/>
      <c r="I112" s="53"/>
      <c r="J112" s="53"/>
      <c r="K112" s="53"/>
    </row>
    <row r="113" spans="1:11" ht="12.75">
      <c r="A113" s="53"/>
      <c r="B113" s="53"/>
      <c r="C113" s="244"/>
      <c r="D113" s="53"/>
      <c r="E113" s="53"/>
      <c r="F113" s="53"/>
      <c r="G113" s="53"/>
      <c r="H113" s="53"/>
      <c r="I113" s="53"/>
      <c r="J113" s="53"/>
      <c r="K113" s="53"/>
    </row>
    <row r="114" spans="1:11" ht="12.75">
      <c r="A114" s="53"/>
      <c r="B114" s="53"/>
      <c r="C114" s="244"/>
      <c r="D114" s="53"/>
      <c r="E114" s="53"/>
      <c r="F114" s="53"/>
      <c r="G114" s="53"/>
      <c r="H114" s="53"/>
      <c r="I114" s="53"/>
      <c r="J114" s="53"/>
      <c r="K114" s="53"/>
    </row>
    <row r="115" spans="1:11" ht="12.75">
      <c r="A115" s="53"/>
      <c r="B115" s="53"/>
      <c r="C115" s="244"/>
      <c r="D115" s="53"/>
      <c r="E115" s="53"/>
      <c r="F115" s="53"/>
      <c r="G115" s="53"/>
      <c r="H115" s="53"/>
      <c r="I115" s="53"/>
      <c r="J115" s="53"/>
      <c r="K115" s="53"/>
    </row>
    <row r="116" spans="1:11" ht="12.75">
      <c r="A116" s="53"/>
      <c r="B116" s="53"/>
      <c r="C116" s="244"/>
      <c r="D116" s="53"/>
      <c r="E116" s="53"/>
      <c r="F116" s="53"/>
      <c r="G116" s="53"/>
      <c r="H116" s="53"/>
      <c r="I116" s="53"/>
      <c r="J116" s="53"/>
      <c r="K116" s="53"/>
    </row>
    <row r="117" spans="1:11" ht="12.75">
      <c r="A117" s="53"/>
      <c r="B117" s="53"/>
      <c r="C117" s="244"/>
      <c r="D117" s="53"/>
      <c r="E117" s="53"/>
      <c r="F117" s="53"/>
      <c r="G117" s="53"/>
      <c r="H117" s="53"/>
      <c r="I117" s="53"/>
      <c r="J117" s="53"/>
      <c r="K117" s="53"/>
    </row>
    <row r="118" spans="1:11" ht="12.75">
      <c r="A118" s="53"/>
      <c r="B118" s="53"/>
      <c r="C118" s="244"/>
      <c r="D118" s="53"/>
      <c r="E118" s="53"/>
      <c r="F118" s="53"/>
      <c r="G118" s="53"/>
      <c r="H118" s="53"/>
      <c r="I118" s="53"/>
      <c r="J118" s="53"/>
      <c r="K118" s="53"/>
    </row>
    <row r="119" spans="1:11" ht="12.75">
      <c r="A119" s="53"/>
      <c r="B119" s="53"/>
      <c r="C119" s="244"/>
      <c r="D119" s="53"/>
      <c r="E119" s="53"/>
      <c r="F119" s="53"/>
      <c r="G119" s="53"/>
      <c r="H119" s="53"/>
      <c r="I119" s="53"/>
      <c r="J119" s="53"/>
      <c r="K119" s="53"/>
    </row>
    <row r="120" spans="1:11" ht="12.75">
      <c r="A120" s="53"/>
      <c r="B120" s="53"/>
      <c r="C120" s="244"/>
      <c r="D120" s="53"/>
      <c r="E120" s="53"/>
      <c r="F120" s="53"/>
      <c r="G120" s="53"/>
      <c r="H120" s="53"/>
      <c r="I120" s="53"/>
      <c r="J120" s="53"/>
      <c r="K120" s="53"/>
    </row>
    <row r="121" spans="1:11" ht="12.75">
      <c r="A121" s="53"/>
      <c r="B121" s="53"/>
      <c r="C121" s="244"/>
      <c r="D121" s="53"/>
      <c r="E121" s="53"/>
      <c r="F121" s="53"/>
      <c r="G121" s="53"/>
      <c r="H121" s="53"/>
      <c r="I121" s="53"/>
      <c r="J121" s="53"/>
      <c r="K121" s="53"/>
    </row>
    <row r="122" spans="1:11" ht="12.75">
      <c r="A122" s="53"/>
      <c r="B122" s="53"/>
      <c r="C122" s="244"/>
      <c r="D122" s="53"/>
      <c r="E122" s="53"/>
      <c r="F122" s="53"/>
      <c r="G122" s="53"/>
      <c r="H122" s="53"/>
      <c r="I122" s="53"/>
      <c r="J122" s="53"/>
      <c r="K122" s="53"/>
    </row>
    <row r="123" spans="1:11" ht="12.75">
      <c r="A123" s="53"/>
      <c r="B123" s="53"/>
      <c r="C123" s="244"/>
      <c r="D123" s="53"/>
      <c r="E123" s="53"/>
      <c r="F123" s="53"/>
      <c r="G123" s="53"/>
      <c r="H123" s="53"/>
      <c r="I123" s="53"/>
      <c r="J123" s="53"/>
      <c r="K123" s="53"/>
    </row>
    <row r="124" spans="1:11" ht="12.75">
      <c r="A124" s="53"/>
      <c r="B124" s="53"/>
      <c r="C124" s="244"/>
      <c r="D124" s="53"/>
      <c r="E124" s="53"/>
      <c r="F124" s="53"/>
      <c r="G124" s="53"/>
      <c r="H124" s="53"/>
      <c r="I124" s="53"/>
      <c r="J124" s="53"/>
      <c r="K124" s="53"/>
    </row>
    <row r="125" spans="1:11" ht="12.75">
      <c r="A125" s="53"/>
      <c r="B125" s="53"/>
      <c r="C125" s="244"/>
      <c r="D125" s="53"/>
      <c r="E125" s="53"/>
      <c r="F125" s="53"/>
      <c r="G125" s="53"/>
      <c r="H125" s="53"/>
      <c r="I125" s="53"/>
      <c r="J125" s="53"/>
      <c r="K125" s="53"/>
    </row>
    <row r="126" spans="1:11" ht="12.75">
      <c r="A126" s="53"/>
      <c r="B126" s="53"/>
      <c r="C126" s="244"/>
      <c r="D126" s="53"/>
      <c r="E126" s="53"/>
      <c r="F126" s="53"/>
      <c r="G126" s="53"/>
      <c r="H126" s="53"/>
      <c r="I126" s="53"/>
      <c r="J126" s="53"/>
      <c r="K126" s="53"/>
    </row>
    <row r="127" spans="1:11" ht="12.75">
      <c r="A127" s="53"/>
      <c r="B127" s="53"/>
      <c r="C127" s="244"/>
      <c r="D127" s="53"/>
      <c r="E127" s="53"/>
      <c r="F127" s="53"/>
      <c r="G127" s="53"/>
      <c r="H127" s="53"/>
      <c r="I127" s="53"/>
      <c r="J127" s="53"/>
      <c r="K127" s="53"/>
    </row>
    <row r="128" spans="1:11" ht="12.75">
      <c r="A128" s="53"/>
      <c r="B128" s="53"/>
      <c r="C128" s="244"/>
      <c r="D128" s="53"/>
      <c r="E128" s="53"/>
      <c r="F128" s="53"/>
      <c r="G128" s="53"/>
      <c r="H128" s="53"/>
      <c r="I128" s="53"/>
      <c r="J128" s="53"/>
      <c r="K128" s="53"/>
    </row>
    <row r="129" spans="1:11" ht="12.75">
      <c r="A129" s="53"/>
      <c r="B129" s="53"/>
      <c r="C129" s="244"/>
      <c r="D129" s="53"/>
      <c r="E129" s="53"/>
      <c r="F129" s="53"/>
      <c r="G129" s="53"/>
      <c r="H129" s="53"/>
      <c r="I129" s="53"/>
      <c r="J129" s="53"/>
      <c r="K129" s="53"/>
    </row>
    <row r="130" spans="1:11" ht="12.75">
      <c r="A130" s="53"/>
      <c r="B130" s="53"/>
      <c r="C130" s="244"/>
      <c r="D130" s="53"/>
      <c r="E130" s="53"/>
      <c r="F130" s="53"/>
      <c r="G130" s="53"/>
      <c r="H130" s="53"/>
      <c r="I130" s="53"/>
      <c r="J130" s="53"/>
      <c r="K130" s="53"/>
    </row>
    <row r="131" spans="1:11" ht="12.75">
      <c r="A131" s="53"/>
      <c r="B131" s="53"/>
      <c r="C131" s="244"/>
      <c r="D131" s="53"/>
      <c r="E131" s="53"/>
      <c r="F131" s="53"/>
      <c r="G131" s="53"/>
      <c r="H131" s="53"/>
      <c r="I131" s="53"/>
      <c r="J131" s="53"/>
      <c r="K131" s="53"/>
    </row>
    <row r="132" spans="1:11" ht="12.75">
      <c r="A132" s="53"/>
      <c r="B132" s="53"/>
      <c r="C132" s="244"/>
      <c r="D132" s="53"/>
      <c r="E132" s="53"/>
      <c r="F132" s="53"/>
      <c r="G132" s="53"/>
      <c r="H132" s="53"/>
      <c r="I132" s="53"/>
      <c r="J132" s="53"/>
      <c r="K132" s="53"/>
    </row>
    <row r="133" spans="1:11" ht="12.75">
      <c r="A133" s="53"/>
      <c r="B133" s="53"/>
      <c r="C133" s="244"/>
      <c r="D133" s="53"/>
      <c r="E133" s="53"/>
      <c r="F133" s="53"/>
      <c r="G133" s="53"/>
      <c r="H133" s="53"/>
      <c r="I133" s="53"/>
      <c r="J133" s="53"/>
      <c r="K133" s="53"/>
    </row>
    <row r="134" spans="1:11" ht="12.75">
      <c r="A134" s="53"/>
      <c r="B134" s="53"/>
      <c r="C134" s="244"/>
      <c r="D134" s="53"/>
      <c r="E134" s="53"/>
      <c r="F134" s="53"/>
      <c r="G134" s="53"/>
      <c r="H134" s="53"/>
      <c r="I134" s="53"/>
      <c r="J134" s="53"/>
      <c r="K134" s="53"/>
    </row>
    <row r="135" spans="1:11" ht="12.75">
      <c r="A135" s="53"/>
      <c r="B135" s="53"/>
      <c r="C135" s="244"/>
      <c r="D135" s="53"/>
      <c r="E135" s="53"/>
      <c r="F135" s="53"/>
      <c r="G135" s="53"/>
      <c r="H135" s="53"/>
      <c r="I135" s="53"/>
      <c r="J135" s="53"/>
      <c r="K135" s="53"/>
    </row>
    <row r="136" spans="1:11" ht="12.75">
      <c r="A136" s="53"/>
      <c r="B136" s="53"/>
      <c r="C136" s="244"/>
      <c r="D136" s="53"/>
      <c r="E136" s="53"/>
      <c r="F136" s="53"/>
      <c r="G136" s="53"/>
      <c r="H136" s="53"/>
      <c r="I136" s="53"/>
      <c r="J136" s="53"/>
      <c r="K136" s="53"/>
    </row>
    <row r="137" spans="1:11" ht="12.75">
      <c r="A137" s="53"/>
      <c r="B137" s="53"/>
      <c r="C137" s="244"/>
      <c r="D137" s="53"/>
      <c r="E137" s="53"/>
      <c r="F137" s="53"/>
      <c r="G137" s="53"/>
      <c r="H137" s="53"/>
      <c r="I137" s="53"/>
      <c r="J137" s="53"/>
      <c r="K137" s="53"/>
    </row>
    <row r="138" spans="1:11" ht="12.75">
      <c r="A138" s="53"/>
      <c r="B138" s="53"/>
      <c r="C138" s="244"/>
      <c r="D138" s="53"/>
      <c r="E138" s="53"/>
      <c r="F138" s="53"/>
      <c r="G138" s="53"/>
      <c r="H138" s="53"/>
      <c r="I138" s="53"/>
      <c r="J138" s="53"/>
      <c r="K138" s="53"/>
    </row>
    <row r="139" spans="1:11" ht="12.75">
      <c r="A139" s="53"/>
      <c r="B139" s="53"/>
      <c r="C139" s="244"/>
      <c r="D139" s="53"/>
      <c r="E139" s="53"/>
      <c r="F139" s="53"/>
      <c r="G139" s="53"/>
      <c r="H139" s="53"/>
      <c r="I139" s="53"/>
      <c r="J139" s="53"/>
      <c r="K139" s="53"/>
    </row>
    <row r="140" spans="1:11" ht="12.75">
      <c r="A140" s="53"/>
      <c r="B140" s="53"/>
      <c r="C140" s="244"/>
      <c r="D140" s="53"/>
      <c r="E140" s="53"/>
      <c r="F140" s="53"/>
      <c r="G140" s="53"/>
      <c r="H140" s="53"/>
      <c r="I140" s="53"/>
      <c r="J140" s="53"/>
      <c r="K140" s="53"/>
    </row>
    <row r="141" spans="1:11" ht="12.75">
      <c r="A141" s="53"/>
      <c r="B141" s="53"/>
      <c r="C141" s="244"/>
      <c r="D141" s="53"/>
      <c r="E141" s="53"/>
      <c r="F141" s="53"/>
      <c r="G141" s="53"/>
      <c r="H141" s="53"/>
      <c r="I141" s="53"/>
      <c r="J141" s="53"/>
      <c r="K141" s="53"/>
    </row>
    <row r="142" spans="1:11" ht="12.75">
      <c r="A142" s="53"/>
      <c r="B142" s="53"/>
      <c r="C142" s="244"/>
      <c r="D142" s="53"/>
      <c r="E142" s="53"/>
      <c r="F142" s="53"/>
      <c r="G142" s="53"/>
      <c r="H142" s="53"/>
      <c r="I142" s="53"/>
      <c r="J142" s="53"/>
      <c r="K142" s="53"/>
    </row>
    <row r="143" spans="1:11" ht="12.75">
      <c r="A143" s="53"/>
      <c r="B143" s="53"/>
      <c r="C143" s="244"/>
      <c r="D143" s="53"/>
      <c r="E143" s="53"/>
      <c r="F143" s="53"/>
      <c r="G143" s="53"/>
      <c r="H143" s="53"/>
      <c r="I143" s="53"/>
      <c r="J143" s="53"/>
      <c r="K143" s="53"/>
    </row>
    <row r="144" spans="1:11" ht="12.75">
      <c r="A144" s="53"/>
      <c r="B144" s="53"/>
      <c r="C144" s="244"/>
      <c r="D144" s="53"/>
      <c r="E144" s="53"/>
      <c r="F144" s="53"/>
      <c r="G144" s="53"/>
      <c r="H144" s="53"/>
      <c r="I144" s="53"/>
      <c r="J144" s="53"/>
      <c r="K144" s="53"/>
    </row>
    <row r="145" spans="1:11" ht="12.75">
      <c r="A145" s="53"/>
      <c r="B145" s="53"/>
      <c r="C145" s="244"/>
      <c r="D145" s="53"/>
      <c r="E145" s="53"/>
      <c r="F145" s="53"/>
      <c r="G145" s="53"/>
      <c r="H145" s="53"/>
      <c r="I145" s="53"/>
      <c r="J145" s="53"/>
      <c r="K145" s="53"/>
    </row>
    <row r="146" spans="1:11" ht="12.75">
      <c r="A146" s="53"/>
      <c r="B146" s="53"/>
      <c r="C146" s="244"/>
      <c r="D146" s="53"/>
      <c r="E146" s="53"/>
      <c r="F146" s="53"/>
      <c r="G146" s="53"/>
      <c r="H146" s="53"/>
      <c r="I146" s="53"/>
      <c r="J146" s="53"/>
      <c r="K146" s="53"/>
    </row>
    <row r="147" spans="1:11" ht="12.75">
      <c r="A147" s="53"/>
      <c r="B147" s="53"/>
      <c r="C147" s="244"/>
      <c r="D147" s="53"/>
      <c r="E147" s="53"/>
      <c r="F147" s="53"/>
      <c r="G147" s="53"/>
      <c r="H147" s="53"/>
      <c r="I147" s="53"/>
      <c r="J147" s="53"/>
      <c r="K147" s="53"/>
    </row>
    <row r="148" spans="1:11" ht="12.75">
      <c r="A148" s="53"/>
      <c r="B148" s="53"/>
      <c r="C148" s="244"/>
      <c r="D148" s="53"/>
      <c r="E148" s="53"/>
      <c r="F148" s="53"/>
      <c r="G148" s="53"/>
      <c r="H148" s="53"/>
      <c r="I148" s="53"/>
      <c r="J148" s="53"/>
      <c r="K148" s="53"/>
    </row>
    <row r="149" spans="1:11" ht="12.75">
      <c r="A149" s="53"/>
      <c r="B149" s="53"/>
      <c r="C149" s="244"/>
      <c r="D149" s="53"/>
      <c r="E149" s="53"/>
      <c r="F149" s="53"/>
      <c r="G149" s="53"/>
      <c r="H149" s="53"/>
      <c r="I149" s="53"/>
      <c r="J149" s="53"/>
      <c r="K149" s="53"/>
    </row>
    <row r="150" spans="1:11" ht="12.75">
      <c r="A150" s="53"/>
      <c r="B150" s="53"/>
      <c r="C150" s="244"/>
      <c r="D150" s="53"/>
      <c r="E150" s="53"/>
      <c r="F150" s="53"/>
      <c r="G150" s="53"/>
      <c r="H150" s="53"/>
      <c r="I150" s="53"/>
      <c r="J150" s="53"/>
      <c r="K150" s="53"/>
    </row>
    <row r="151" spans="1:11" ht="12.75">
      <c r="A151" s="53"/>
      <c r="B151" s="53"/>
      <c r="C151" s="244"/>
      <c r="D151" s="53"/>
      <c r="E151" s="53"/>
      <c r="F151" s="53"/>
      <c r="G151" s="53"/>
      <c r="H151" s="53"/>
      <c r="I151" s="53"/>
      <c r="J151" s="53"/>
      <c r="K151" s="53"/>
    </row>
    <row r="152" spans="1:11" ht="12.75">
      <c r="A152" s="53"/>
      <c r="B152" s="53"/>
      <c r="C152" s="244"/>
      <c r="D152" s="53"/>
      <c r="E152" s="53"/>
      <c r="F152" s="53"/>
      <c r="G152" s="53"/>
      <c r="H152" s="53"/>
      <c r="I152" s="53"/>
      <c r="J152" s="53"/>
      <c r="K152" s="53"/>
    </row>
    <row r="153" spans="1:11" ht="12.75">
      <c r="A153" s="53"/>
      <c r="B153" s="53"/>
      <c r="C153" s="244"/>
      <c r="D153" s="53"/>
      <c r="E153" s="53"/>
      <c r="F153" s="53"/>
      <c r="G153" s="53"/>
      <c r="H153" s="53"/>
      <c r="I153" s="53"/>
      <c r="J153" s="53"/>
      <c r="K153" s="53"/>
    </row>
    <row r="154" spans="1:11" ht="12.75">
      <c r="A154" s="53"/>
      <c r="B154" s="53"/>
      <c r="C154" s="244"/>
      <c r="D154" s="53"/>
      <c r="E154" s="53"/>
      <c r="F154" s="53"/>
      <c r="G154" s="53"/>
      <c r="H154" s="53"/>
      <c r="I154" s="53"/>
      <c r="J154" s="53"/>
      <c r="K154" s="53"/>
    </row>
    <row r="155" spans="1:11" ht="12.75">
      <c r="A155" s="53"/>
      <c r="B155" s="53"/>
      <c r="C155" s="244"/>
      <c r="D155" s="53"/>
      <c r="E155" s="53"/>
      <c r="F155" s="53"/>
      <c r="G155" s="53"/>
      <c r="H155" s="53"/>
      <c r="I155" s="53"/>
      <c r="J155" s="53"/>
      <c r="K155" s="53"/>
    </row>
    <row r="156" spans="1:11" ht="12.75">
      <c r="A156" s="53"/>
      <c r="B156" s="53"/>
      <c r="C156" s="244"/>
      <c r="D156" s="53"/>
      <c r="E156" s="53"/>
      <c r="F156" s="53"/>
      <c r="G156" s="53"/>
      <c r="H156" s="53"/>
      <c r="I156" s="53"/>
      <c r="J156" s="53"/>
      <c r="K156" s="53"/>
    </row>
    <row r="157" spans="1:11" ht="12.75">
      <c r="A157" s="53"/>
      <c r="B157" s="53"/>
      <c r="C157" s="244"/>
      <c r="D157" s="53"/>
      <c r="E157" s="53"/>
      <c r="F157" s="53"/>
      <c r="G157" s="53"/>
      <c r="H157" s="53"/>
      <c r="I157" s="53"/>
      <c r="J157" s="53"/>
      <c r="K157" s="53"/>
    </row>
    <row r="158" spans="1:11" ht="12.75">
      <c r="A158" s="53"/>
      <c r="B158" s="53"/>
      <c r="C158" s="244"/>
      <c r="D158" s="53"/>
      <c r="E158" s="53"/>
      <c r="F158" s="53"/>
      <c r="G158" s="53"/>
      <c r="H158" s="53"/>
      <c r="I158" s="53"/>
      <c r="J158" s="53"/>
      <c r="K158" s="53"/>
    </row>
    <row r="159" spans="1:11" ht="12.75">
      <c r="A159" s="53"/>
      <c r="B159" s="53"/>
      <c r="C159" s="244"/>
      <c r="D159" s="53"/>
      <c r="E159" s="53"/>
      <c r="F159" s="53"/>
      <c r="G159" s="53"/>
      <c r="H159" s="53"/>
      <c r="I159" s="53"/>
      <c r="J159" s="53"/>
      <c r="K159" s="53"/>
    </row>
    <row r="160" spans="1:11" ht="12.75">
      <c r="A160" s="53"/>
      <c r="B160" s="53"/>
      <c r="C160" s="244"/>
      <c r="D160" s="53"/>
      <c r="E160" s="53"/>
      <c r="F160" s="53"/>
      <c r="G160" s="53"/>
      <c r="H160" s="53"/>
      <c r="I160" s="53"/>
      <c r="J160" s="53"/>
      <c r="K160" s="53"/>
    </row>
    <row r="161" spans="1:11" ht="12.75">
      <c r="A161" s="53"/>
      <c r="B161" s="53"/>
      <c r="C161" s="244"/>
      <c r="D161" s="53"/>
      <c r="E161" s="53"/>
      <c r="F161" s="53"/>
      <c r="G161" s="53"/>
      <c r="H161" s="53"/>
      <c r="I161" s="53"/>
      <c r="J161" s="53"/>
      <c r="K161" s="53"/>
    </row>
    <row r="162" spans="1:11" ht="12.75">
      <c r="A162" s="53"/>
      <c r="B162" s="53"/>
      <c r="C162" s="244"/>
      <c r="D162" s="53"/>
      <c r="E162" s="53"/>
      <c r="F162" s="53"/>
      <c r="G162" s="53"/>
      <c r="H162" s="53"/>
      <c r="I162" s="53"/>
      <c r="J162" s="53"/>
      <c r="K162" s="53"/>
    </row>
    <row r="163" spans="1:11" ht="12.75">
      <c r="A163" s="53"/>
      <c r="B163" s="53"/>
      <c r="C163" s="244"/>
      <c r="D163" s="53"/>
      <c r="E163" s="53"/>
      <c r="F163" s="53"/>
      <c r="G163" s="53"/>
      <c r="H163" s="53"/>
      <c r="I163" s="53"/>
      <c r="J163" s="53"/>
      <c r="K163" s="53"/>
    </row>
    <row r="164" spans="1:11" ht="12.75">
      <c r="A164" s="53"/>
      <c r="B164" s="53"/>
      <c r="C164" s="244"/>
      <c r="D164" s="53"/>
      <c r="E164" s="53"/>
      <c r="F164" s="53"/>
      <c r="G164" s="53"/>
      <c r="H164" s="53"/>
      <c r="I164" s="53"/>
      <c r="J164" s="53"/>
      <c r="K164" s="53"/>
    </row>
    <row r="165" spans="1:11" ht="12.75">
      <c r="A165" s="53"/>
      <c r="B165" s="53"/>
      <c r="C165" s="244"/>
      <c r="D165" s="53"/>
      <c r="E165" s="53"/>
      <c r="F165" s="53"/>
      <c r="G165" s="53"/>
      <c r="H165" s="53"/>
      <c r="I165" s="53"/>
      <c r="J165" s="53"/>
      <c r="K165" s="53"/>
    </row>
    <row r="166" spans="1:11" ht="12.75">
      <c r="A166" s="53"/>
      <c r="B166" s="53"/>
      <c r="C166" s="244"/>
      <c r="D166" s="53"/>
      <c r="E166" s="53"/>
      <c r="F166" s="53"/>
      <c r="G166" s="53"/>
      <c r="H166" s="53"/>
      <c r="I166" s="53"/>
      <c r="J166" s="53"/>
      <c r="K166" s="53"/>
    </row>
    <row r="167" spans="1:11" ht="12.75">
      <c r="A167" s="53"/>
      <c r="B167" s="53"/>
      <c r="C167" s="244"/>
      <c r="D167" s="53"/>
      <c r="E167" s="53"/>
      <c r="F167" s="53"/>
      <c r="G167" s="53"/>
      <c r="H167" s="53"/>
      <c r="I167" s="53"/>
      <c r="J167" s="53"/>
      <c r="K167" s="53"/>
    </row>
    <row r="168" spans="1:11" ht="12.75">
      <c r="A168" s="53"/>
      <c r="B168" s="53"/>
      <c r="C168" s="244"/>
      <c r="D168" s="53"/>
      <c r="E168" s="53"/>
      <c r="F168" s="53"/>
      <c r="G168" s="53"/>
      <c r="H168" s="53"/>
      <c r="I168" s="53"/>
      <c r="J168" s="53"/>
      <c r="K168" s="53"/>
    </row>
    <row r="169" spans="1:11" ht="12.75">
      <c r="A169" s="53"/>
      <c r="B169" s="53"/>
      <c r="C169" s="244"/>
      <c r="D169" s="53"/>
      <c r="E169" s="53"/>
      <c r="F169" s="53"/>
      <c r="G169" s="53"/>
      <c r="H169" s="53"/>
      <c r="I169" s="53"/>
      <c r="J169" s="53"/>
      <c r="K169" s="53"/>
    </row>
    <row r="170" spans="1:11" ht="12.75">
      <c r="A170" s="53"/>
      <c r="B170" s="53"/>
      <c r="C170" s="244"/>
      <c r="D170" s="53"/>
      <c r="E170" s="53"/>
      <c r="F170" s="53"/>
      <c r="G170" s="53"/>
      <c r="H170" s="53"/>
      <c r="I170" s="53"/>
      <c r="J170" s="53"/>
      <c r="K170" s="53"/>
    </row>
    <row r="171" ht="12.75">
      <c r="C171" s="12"/>
    </row>
    <row r="172" ht="12.75">
      <c r="C172" s="12"/>
    </row>
    <row r="173" ht="12.75">
      <c r="C173" s="12"/>
    </row>
    <row r="174" ht="12.75">
      <c r="C174" s="12"/>
    </row>
    <row r="175" ht="12.75">
      <c r="C175" s="12"/>
    </row>
    <row r="176" ht="12.75">
      <c r="C176" s="12"/>
    </row>
    <row r="177" ht="12.75">
      <c r="C177" s="12"/>
    </row>
    <row r="178" ht="12.75">
      <c r="C178" s="12"/>
    </row>
    <row r="179" ht="12.75">
      <c r="C179" s="12"/>
    </row>
    <row r="180" ht="12.75">
      <c r="C180" s="12"/>
    </row>
    <row r="181" ht="12.75">
      <c r="C181" s="12"/>
    </row>
    <row r="182" ht="12.75">
      <c r="C182" s="12"/>
    </row>
    <row r="183" ht="12.75">
      <c r="C183" s="12"/>
    </row>
    <row r="184" ht="12.75">
      <c r="C184" s="12"/>
    </row>
    <row r="185" ht="12.75">
      <c r="C185" s="12"/>
    </row>
    <row r="186" ht="12.75">
      <c r="C186" s="12"/>
    </row>
    <row r="187" ht="12.75">
      <c r="C187" s="12"/>
    </row>
    <row r="188" ht="12.75">
      <c r="C188" s="12"/>
    </row>
    <row r="189" ht="12.75">
      <c r="C189" s="12"/>
    </row>
    <row r="190" ht="12.75">
      <c r="C190" s="12"/>
    </row>
    <row r="191" ht="12.75">
      <c r="C191" s="12"/>
    </row>
    <row r="192" ht="12.75">
      <c r="C192" s="12"/>
    </row>
    <row r="193" ht="12.75">
      <c r="C193" s="12"/>
    </row>
    <row r="194" ht="12.75">
      <c r="C194" s="12"/>
    </row>
    <row r="195" ht="12.75">
      <c r="C195" s="12"/>
    </row>
    <row r="196" ht="12.75">
      <c r="C196" s="12"/>
    </row>
    <row r="197" ht="12.75">
      <c r="C197" s="12"/>
    </row>
    <row r="198" ht="12.75">
      <c r="C198" s="12"/>
    </row>
    <row r="199" ht="12.75">
      <c r="C199" s="12"/>
    </row>
    <row r="200" ht="12.75">
      <c r="C200" s="12"/>
    </row>
    <row r="201" ht="12.75">
      <c r="C201" s="12"/>
    </row>
    <row r="202" ht="12.75">
      <c r="C202" s="12"/>
    </row>
    <row r="203" ht="12.75">
      <c r="C203" s="12"/>
    </row>
    <row r="204" ht="12.75">
      <c r="C204" s="12"/>
    </row>
    <row r="205" ht="12.75">
      <c r="C205" s="12"/>
    </row>
    <row r="206" ht="12.75">
      <c r="C206" s="12"/>
    </row>
    <row r="207" ht="12.75">
      <c r="C207" s="12"/>
    </row>
    <row r="208" ht="12.75">
      <c r="C208" s="12"/>
    </row>
    <row r="209" ht="12.75">
      <c r="C209" s="12"/>
    </row>
    <row r="210" ht="12.75">
      <c r="C210" s="12"/>
    </row>
    <row r="211" ht="12.75">
      <c r="C211" s="12"/>
    </row>
    <row r="212" ht="12.75">
      <c r="C212" s="12"/>
    </row>
    <row r="213" ht="12.75">
      <c r="C213" s="12"/>
    </row>
    <row r="214" ht="12.75">
      <c r="C214" s="12"/>
    </row>
    <row r="215" ht="12.75">
      <c r="C215" s="12"/>
    </row>
    <row r="216" ht="12.75">
      <c r="C216" s="12"/>
    </row>
    <row r="217" ht="12.75">
      <c r="C217" s="12"/>
    </row>
    <row r="218" ht="12.75">
      <c r="C218" s="12"/>
    </row>
    <row r="219" ht="12.75">
      <c r="C219" s="12"/>
    </row>
    <row r="220" ht="12.75">
      <c r="C220" s="12"/>
    </row>
    <row r="221" ht="12.75">
      <c r="C221" s="12"/>
    </row>
    <row r="222" ht="12.75">
      <c r="C222" s="12"/>
    </row>
    <row r="223" ht="12.75">
      <c r="C223" s="12"/>
    </row>
    <row r="224" ht="12.75">
      <c r="C224" s="12"/>
    </row>
    <row r="225" ht="12.75">
      <c r="C225" s="12"/>
    </row>
    <row r="226" ht="12.75">
      <c r="C226" s="12"/>
    </row>
    <row r="227" ht="12.75">
      <c r="C227" s="12"/>
    </row>
    <row r="228" ht="12.75">
      <c r="C228" s="12"/>
    </row>
    <row r="229" ht="12.75">
      <c r="C229" s="12"/>
    </row>
    <row r="230" ht="12.75">
      <c r="C230" s="12"/>
    </row>
    <row r="231" ht="12.75">
      <c r="C231" s="12"/>
    </row>
    <row r="232" ht="12.75">
      <c r="C232" s="12"/>
    </row>
    <row r="233" ht="12.75">
      <c r="C233" s="12"/>
    </row>
    <row r="234" ht="12.75">
      <c r="C234" s="12"/>
    </row>
    <row r="235" ht="12.75">
      <c r="C235" s="12"/>
    </row>
    <row r="236" ht="12.75">
      <c r="C236" s="12"/>
    </row>
    <row r="237" ht="12.75">
      <c r="C237" s="12"/>
    </row>
    <row r="238" ht="12.75">
      <c r="C238" s="12"/>
    </row>
    <row r="239" ht="12.75">
      <c r="C239" s="12"/>
    </row>
    <row r="240" ht="12.75">
      <c r="C240" s="12"/>
    </row>
    <row r="241" ht="12.75">
      <c r="C241" s="12"/>
    </row>
    <row r="242" ht="12.75">
      <c r="C242" s="12"/>
    </row>
    <row r="243" ht="12.75">
      <c r="C243" s="12"/>
    </row>
    <row r="244" ht="12.75">
      <c r="C244" s="12"/>
    </row>
    <row r="245" ht="12.75">
      <c r="C245" s="12"/>
    </row>
    <row r="246" ht="12.75">
      <c r="C246" s="12"/>
    </row>
    <row r="247" ht="12.75">
      <c r="C247" s="12"/>
    </row>
    <row r="248" ht="12.75">
      <c r="C248" s="12"/>
    </row>
    <row r="249" ht="12.75">
      <c r="C249" s="12"/>
    </row>
    <row r="250" ht="12.75">
      <c r="C250" s="12"/>
    </row>
    <row r="251" ht="12.75">
      <c r="C251" s="12"/>
    </row>
    <row r="252" ht="12.75">
      <c r="C252" s="12"/>
    </row>
    <row r="253" ht="12.75">
      <c r="C253" s="12"/>
    </row>
    <row r="254" ht="12.75">
      <c r="C254" s="12"/>
    </row>
  </sheetData>
  <sheetProtection/>
  <protectedRanges>
    <protectedRange sqref="F52" name="Range19"/>
    <protectedRange sqref="F46" name="Range17"/>
    <protectedRange sqref="D76:F76 E65:F65 F66 D78:F78 D68:F68 D70:F70 D72:F72 F79:F80 E83:E84 F73:F74 D82:F82" name="Range5"/>
    <protectedRange sqref="E40:E41 D45:F45 F30:F31 D33:F33 D35:F35 D43:F43 F46:F48 E36:E37 D39:F39 D29:F29" name="Range3"/>
    <protectedRange sqref="A2:K2 B3:L3 M1:IV4 L1:L2 A4:L4" name="Range1"/>
    <protectedRange sqref="D13:F13 D15:F15 D17:F17 D25:F25 F26:F27 F18:F19 D21:F21 D23:F23 D11:F11" name="Range2"/>
    <protectedRange sqref="F64 D60:F60 E51:F52 D54:F54 F61 D56:F56 E55:E57 D50:F50" name="Range4"/>
    <protectedRange sqref="E66" name="Range6"/>
    <protectedRange sqref="E66" name="Range8"/>
    <protectedRange sqref="F51" name="Range16"/>
    <protectedRange sqref="F63" name="Range18"/>
  </protectedRanges>
  <mergeCells count="9">
    <mergeCell ref="A2:F2"/>
    <mergeCell ref="A3:F3"/>
    <mergeCell ref="A6:A8"/>
    <mergeCell ref="B6:C7"/>
    <mergeCell ref="J5:K5"/>
    <mergeCell ref="A4:K4"/>
    <mergeCell ref="D6:D8"/>
    <mergeCell ref="E6:F7"/>
    <mergeCell ref="E5:F5"/>
  </mergeCells>
  <printOptions/>
  <pageMargins left="0.41" right="0.25" top="0.24" bottom="0.34" header="0.17" footer="0.16"/>
  <pageSetup firstPageNumber="22" useFirstPageNumber="1"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BEST</cp:lastModifiedBy>
  <cp:lastPrinted>2015-12-25T05:41:58Z</cp:lastPrinted>
  <dcterms:created xsi:type="dcterms:W3CDTF">1996-10-14T23:33:28Z</dcterms:created>
  <dcterms:modified xsi:type="dcterms:W3CDTF">2016-01-25T14:41:08Z</dcterms:modified>
  <cp:category/>
  <cp:version/>
  <cp:contentType/>
  <cp:contentStatus/>
</cp:coreProperties>
</file>