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424" activeTab="1"/>
  </bookViews>
  <sheets>
    <sheet name="Caxser" sheetId="1" r:id="rId1"/>
    <sheet name="GORC Cax" sheetId="2" r:id="rId2"/>
  </sheets>
  <definedNames>
    <definedName name="_xlnm.Print_Titles" localSheetId="0">'Caxser'!$5:$11</definedName>
  </definedNames>
  <calcPr fullCalcOnLoad="1"/>
</workbook>
</file>

<file path=xl/sharedStrings.xml><?xml version="1.0" encoding="utf-8"?>
<sst xmlns="http://schemas.openxmlformats.org/spreadsheetml/2006/main" count="435" uniqueCount="145">
  <si>
    <t xml:space="preserve">    ³Û¹ ÃíáõÙ` </t>
  </si>
  <si>
    <t xml:space="preserve">   ³Û¹ ÃíáõÙ`  </t>
  </si>
  <si>
    <t>Ñ³½³ñ ¹ñ³Ù</t>
  </si>
  <si>
    <t/>
  </si>
  <si>
    <t xml:space="preserve"> ՀԱՇՎԵՏՎՈՒԹՅՈՒՆ</t>
  </si>
  <si>
    <t>Հ/հ</t>
  </si>
  <si>
    <t>ԸՆԴԱՄԵՆԸ ԾԱԽՍԵՐ բյուջ. տող 300                                                                                                                                                                                                             (տող 2100+տող 2200+ տող 2300+                                                                                                                տող 2400 + տող 2500 + տող 2600 + տող 2700+ տող 2800 + տող 2900 + տող 3000+ տող 3100)</t>
  </si>
  <si>
    <t xml:space="preserve">ԸՆԴՀԱՆՈՒՐ ԲՆՈՒՅԹԻ ՀԱՄԱՅՆՔԱՅԻՆ ԾԱՌԱՅՈՒԹՅՈՒՆՆԵՐ`  ընդամենը   
(տող2110+տող2120+տող2130+
տող2140+տող2150  +տող2160+տող2170+տող2180)                                                                                                                                                                                    </t>
  </si>
  <si>
    <t xml:space="preserve"> Ընդամենը վարչական + ֆոնդային բյուջե</t>
  </si>
  <si>
    <t xml:space="preserve">հաշվարկ.                                                                                                                                                                                                                                       տարեկան </t>
  </si>
  <si>
    <t>փաստ. 
/հաշվետու ժամանակա
շրջան/</t>
  </si>
  <si>
    <t xml:space="preserve"> Ընդամենը վարչական բյուջե</t>
  </si>
  <si>
    <t>Ընդամենը ֆոնդային բյուջե</t>
  </si>
  <si>
    <t>Վարչական բյուջե</t>
  </si>
  <si>
    <t>Ֆոնդային բյուջե</t>
  </si>
  <si>
    <t xml:space="preserve">ՊԱՇՏՊԱՆՈՒԹՅՈՒՆ` ընդամենը                                                                                                                                                            բյուջ. տող 2200                                                                                                                                                                                                                                                                                    (տող 2210+տող 2220+ տող 2240+տող2250)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</si>
  <si>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ՀԱՍԱՐԱԿԱԿԱՆ ԿԱՐԳ, 
ԱՆՎՏԱՆԳ. ԵՎ ԴԱՏԱԿԱՆ ԳՈՐԾՈՒՆԵՈՒԹՅՈՒՆ` ընդամենը                                                                                                                                                                                                                բյուջ. տող 2300                                                                                                                                                                                                                                                                  (տող 2310+տող 2320+ տող 2330+տող 2340+տող 2350+տող 2360+տող 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</si>
  <si>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ՏՆՏԵՍԱԿԱՆ ՀԱՐԱԲԵՐՈՒԹՅՈՒՆՆԵՐ    ընդամենը                                                                                                                                                                                                                                                                (տող 2410+տող 2420+տող 2430+տող 2440+տող 2450+տող 2460+տող 2470+տող 2480+տող 2490)   </t>
  </si>
  <si>
    <t>ՇՐՋԱԿԱ ՄԻՋԱՎԱՅՐԻ ՊԱՇՏՊԱՆՈՒԹՅՈՒՆ 
(տող2510+տող2520+տող2530+տող2540+տող2550+տող2560)</t>
  </si>
  <si>
    <t>ԲՆԱԿԱՐԱՆԱՅԻՆ ՇԻՆԱՐԱՐՈՒԹՅՈՒՆ ԵՎ  ԿՈՄՈՒՆԱԼ ԾԱՌԱՅՈՒԹՅՈՒՆ                                                                                                                                                                                                                                        բյուջ. տող   (տող 2610+տող3620+տող3630+
տող3640+ տող3650+
տող3660)</t>
  </si>
  <si>
    <t>ԱՌՈՂՋԱՊԱՀՈՒԹՅՈՒՆ`  
 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(տող 2710 - տող 2720 
+տող2730+տող2740+տող2750+տող2760)</t>
  </si>
  <si>
    <t xml:space="preserve"> ՀԱՆԳԻՍՏ, ՄՇԱԿՈՒՅԹ և ԿՐՈՆ                                                                                                                            (տող 2810+տող2820+տող+2830+
տող2840+ - տող 2850+տող2860)</t>
  </si>
  <si>
    <t xml:space="preserve">ԿՐԹՈԻԹՅՈւՆ 
(տող2910+տող2920+տող2930+տող2940+տող2950+տող2960+տող2970+տող2980)
</t>
  </si>
  <si>
    <t>ՍՈՑԻԱԼԱԿԱՆ
ՊԱՇՏՊԱՆՈՒԹՅՈՒՆ  
(տող3010+տող3020+տող3030+տող3040+տող3050+տող3060+տող3070+տող3080+տող3090)</t>
  </si>
  <si>
    <t>ՀԻՄՆԱԿԱՆ ԲԱԺԻՆՆԵՐԻՆ ՉԴԱՍՎՈՂ ՊԱՀՈՒՍՏԱՅԻՆ ՖՈՆԴԵՐ (տող 3110)Ð</t>
  </si>
  <si>
    <t xml:space="preserve">Ք. Վարդենիս </t>
  </si>
  <si>
    <t>Կարճաղբյուր</t>
  </si>
  <si>
    <t>Փամբակ</t>
  </si>
  <si>
    <t>Լճավան</t>
  </si>
  <si>
    <t>Ախպրաձոր</t>
  </si>
  <si>
    <t>Նորակերտ</t>
  </si>
  <si>
    <t>Շատվան</t>
  </si>
  <si>
    <t>Վանևան</t>
  </si>
  <si>
    <t>Տրետուք</t>
  </si>
  <si>
    <t>Կութ</t>
  </si>
  <si>
    <t>Ջաղացաձոր</t>
  </si>
  <si>
    <t>Սոտք</t>
  </si>
  <si>
    <t xml:space="preserve">Արեգունի </t>
  </si>
  <si>
    <t>Կախակն</t>
  </si>
  <si>
    <t>Վ. Շորժա</t>
  </si>
  <si>
    <t>Ավազան</t>
  </si>
  <si>
    <t>Դարանակ</t>
  </si>
  <si>
    <t>Ն  Շորժա</t>
  </si>
  <si>
    <t>Շատջրեք</t>
  </si>
  <si>
    <t>Արփունք</t>
  </si>
  <si>
    <t>Փ. Մասրիկ</t>
  </si>
  <si>
    <t>Ծափաթաղ</t>
  </si>
  <si>
    <t>Այրք</t>
  </si>
  <si>
    <t>Խաչաղբյուր</t>
  </si>
  <si>
    <t>Լուսակունք</t>
  </si>
  <si>
    <t>Նորաբակ</t>
  </si>
  <si>
    <t>Ազատ</t>
  </si>
  <si>
    <t>Մաքենիս</t>
  </si>
  <si>
    <t>Գեղաքար</t>
  </si>
  <si>
    <t>Գեղամաբակ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</si>
  <si>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</si>
  <si>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</si>
  <si>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</si>
  <si>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</si>
  <si>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</si>
  <si>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</si>
  <si>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</si>
  <si>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</si>
  <si>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</si>
  <si>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</si>
  <si>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</si>
  <si>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</si>
  <si>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</si>
  <si>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</si>
  <si>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</si>
  <si>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</si>
  <si>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</si>
  <si>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</si>
  <si>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</si>
  <si>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</si>
  <si>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</si>
  <si>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</si>
  <si>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 xml:space="preserve">Վահան </t>
  </si>
  <si>
    <t>Ձորավանք</t>
  </si>
  <si>
    <t>Անտառամեջ</t>
  </si>
  <si>
    <t>Դպրաբակ</t>
  </si>
  <si>
    <t>Ջիլ</t>
  </si>
  <si>
    <t>Կալավան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</si>
  <si>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</si>
  <si>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</si>
  <si>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</si>
  <si>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</si>
  <si>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</si>
  <si>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</si>
  <si>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</si>
  <si>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</si>
  <si>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</si>
  <si>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</si>
  <si>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</si>
  <si>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</si>
  <si>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</si>
  <si>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</si>
  <si>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</si>
  <si>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</si>
  <si>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</si>
  <si>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</si>
  <si>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</si>
  <si>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</si>
  <si>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</si>
  <si>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</si>
  <si>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</si>
  <si>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</si>
  <si>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</si>
  <si>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</si>
  <si>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</si>
  <si>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</si>
  <si>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</si>
  <si>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</si>
  <si>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</si>
  <si>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</si>
  <si>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</si>
  <si>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Ընդամենը մարզում</t>
  </si>
  <si>
    <t>Համայնքի անվանումը</t>
  </si>
  <si>
    <t>ԸՆԴԱՄԵՆԸ ԲՅՈՒՋԵՏԱՅԻՆ ԾԱԽՍԵՐ                                                                                                                                                                                                      ( բյուջ.տող 4100 +տող 4200+տող4300+
տող 4400+տող 4500+տող4600+տող 4700)</t>
  </si>
  <si>
    <t xml:space="preserve">                                                                              Վ ա ր չ ա կ ա ն    բ յ ու ջ ե</t>
  </si>
  <si>
    <t xml:space="preserve">                                    Ա.  Ը ն թ ա ց ի կ   ծ ա խ ս ե ր  (բյուջ. տող 4050+տող5000+տող6000)</t>
  </si>
  <si>
    <t xml:space="preserve">   այդ թվում`  </t>
  </si>
  <si>
    <t xml:space="preserve">1.1 Աշխատանքի վարձատրություն (տող4110+տող4120+տող4130)                                                                                                                                                                                                                       </t>
  </si>
  <si>
    <t>ՙԴրամով վճարվող աշխատավարձեր և հավելավճարներ՚ (4110),
ՙԲնեղեն աշխատավարձեր և հավելավճարներ՚(4120)</t>
  </si>
  <si>
    <t>Սոցիալական ապահովության վճարներ
(տող 4130)</t>
  </si>
  <si>
    <t xml:space="preserve">տարեկան </t>
  </si>
  <si>
    <t>1.2 Ծառայությունների և ապրանքների ձեռք բերում 
(տող 4210+տող 4220+տող 4230+տող 4240+տող4250+
տող 4260)</t>
  </si>
  <si>
    <t>1.3 Տոկոսավճարներ 
(տող4310+տող4320տող4330)</t>
  </si>
  <si>
    <t>1.4 Սուբսիդաներ 
(տող 4410+տող 4420)</t>
  </si>
  <si>
    <t xml:space="preserve">  1.5 Դրամաշնորհներ
 (տող4510+տող4520+տող4530+տող4540)</t>
  </si>
  <si>
    <t>1.6 Սոցիալական      նպաստներ և կենսաթոշակներ 
(տող 4610+տող 4630+տող4640)</t>
  </si>
  <si>
    <t xml:space="preserve">Այլ ծախսեր*
այդ թվում` 
պահուստային միջոցներ </t>
  </si>
  <si>
    <t>Ընդամենը վարչական բյուջե</t>
  </si>
  <si>
    <t>1.1. Հիմնական միջոցներ
(տող 5110+
տող5120+տող5130)</t>
  </si>
  <si>
    <t>Բ. Ոչ ֆինանսական ակտիվների գծով ծխսեր  (տող5100+տող5200+տող5300+տող5400)</t>
  </si>
  <si>
    <t>1.2 Պաշարներ 
(տող5211+տող5221+
տող5231+տող5241)</t>
  </si>
  <si>
    <t>1.3 ՙԲարձրարժեք ակտիվներ՚  (տող 5311)
1.4 ՙՉարտադրված ակտիվներ՚ (տող 5400)</t>
  </si>
  <si>
    <t xml:space="preserve">  ՙՀիմնական միջոցների իրացումից մուտքեր՚
(տող 6100),
ՙՊաշարների իրացումից մուտքեր՚ (տող 6200),
ՙԲարձրարժեք ակտիվների իրացումից մուտքեր՚ (6300)
</t>
  </si>
  <si>
    <t>Գ.Ոչ ֆինանսական ակտիվների իրացումից մուտքեր</t>
  </si>
  <si>
    <t>Չարտադրված ակտիվների իրացումից մուտքեր (տող 6410+տող6420+6430+տող6440)</t>
  </si>
  <si>
    <t>Հողի իրացումից մուտքեր 
(տող 6410)</t>
  </si>
  <si>
    <t>ՙՕգտակար հանածոների իրացումից մուտքեր՚, (տող 6420),  ՙԱյլ բնական ծագում ունեցող հիմնական միջոցների իրացումից մուտքեր՚ (տող 6430), ՙՈչ նյութական չարտադրված ակտիվների իրացումից մուտքեր՚ (տող 6440)</t>
  </si>
  <si>
    <t xml:space="preserve">Այլ ծախսեր*
այդ թվում` համայնքի բյուջեի վարչական մասի պահուստային ֆոնդից ֆոնդային մաս կատարվող հատկացումներ
</t>
  </si>
  <si>
    <t xml:space="preserve">  ՀՀ   ԳԵՂԱՐՔՈՒՆԻՔԻ   ՄԱՐԶԻ   ՀԱՄԱՅՆՔՆԵՐԻ   ԲՅՈՒՋԵՏԱՅԻՆ   ԾԱԽՍԵՐԻ   ՎԵՐԱԲԵՐՅԱԼ                                                                                                                                                                                                                                                                                                                                                                        (Բյուջետային  ծախսերը ըստ տնտեսագիտական դասակարգման)
2011թ.01 Հուլիսի </t>
  </si>
  <si>
    <t xml:space="preserve">  ՀՀ  ԳԵՂԱՐՔՈՒՆԻՔԻ  ՄԱՐԶԻ   ՀԱՄԱՅՆՔՆԵՐԻ   ԲՅՈՒՋԵՏԱՅԻՆ   ԾԱԽՍԵՐԻ   ՎԵՐԱԲԵՐՅԱԼ Բյուջետային ծախսերը ըստ գործառնական դասակարգման)
2011թ. 01Հուլիսի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</si>
</sst>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.00"/>
    <numFmt numFmtId="199" formatCode="#,##0.0"/>
    <numFmt numFmtId="200" formatCode="#,##0.000"/>
    <numFmt numFmtId="201" formatCode="#,##0.0000000000000000"/>
  </numFmts>
  <fonts count="46">
    <font>
      <sz val="12"/>
      <name val="Times Armenian"/>
      <family val="0"/>
    </font>
    <font>
      <sz val="8"/>
      <name val="Times Armenian"/>
      <family val="1"/>
    </font>
    <font>
      <sz val="9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88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/>
      <protection locked="0"/>
    </xf>
    <xf numFmtId="0" fontId="4" fillId="36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199" fontId="4" fillId="0" borderId="12" xfId="0" applyNumberFormat="1" applyFont="1" applyBorder="1" applyAlignment="1" applyProtection="1">
      <alignment horizontal="right" vertical="center"/>
      <protection locked="0"/>
    </xf>
    <xf numFmtId="4" fontId="4" fillId="0" borderId="12" xfId="0" applyNumberFormat="1" applyFont="1" applyBorder="1" applyAlignment="1" applyProtection="1">
      <alignment horizontal="right" vertical="center"/>
      <protection locked="0"/>
    </xf>
    <xf numFmtId="4" fontId="4" fillId="0" borderId="12" xfId="0" applyNumberFormat="1" applyFont="1" applyBorder="1" applyAlignment="1" applyProtection="1">
      <alignment/>
      <protection locked="0"/>
    </xf>
    <xf numFmtId="0" fontId="4" fillId="37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99" fontId="4" fillId="0" borderId="14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199" fontId="4" fillId="19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19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188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4" fontId="3" fillId="38" borderId="15" xfId="0" applyNumberFormat="1" applyFont="1" applyFill="1" applyBorder="1" applyAlignment="1">
      <alignment horizontal="left" vertical="center" wrapText="1"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>
      <alignment horizontal="center" vertical="center" wrapText="1"/>
    </xf>
    <xf numFmtId="199" fontId="4" fillId="0" borderId="11" xfId="0" applyNumberFormat="1" applyFont="1" applyBorder="1" applyAlignment="1">
      <alignment horizontal="center" vertical="center" wrapText="1"/>
    </xf>
    <xf numFmtId="199" fontId="4" fillId="0" borderId="11" xfId="0" applyNumberFormat="1" applyFont="1" applyBorder="1" applyAlignment="1">
      <alignment/>
    </xf>
    <xf numFmtId="199" fontId="45" fillId="0" borderId="12" xfId="0" applyNumberFormat="1" applyFont="1" applyBorder="1" applyAlignment="1" applyProtection="1">
      <alignment horizontal="right" vertical="center"/>
      <protection locked="0"/>
    </xf>
    <xf numFmtId="4" fontId="3" fillId="0" borderId="12" xfId="0" applyNumberFormat="1" applyFont="1" applyBorder="1" applyAlignment="1" applyProtection="1">
      <alignment/>
      <protection locked="0"/>
    </xf>
    <xf numFmtId="199" fontId="45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 applyProtection="1">
      <alignment/>
      <protection locked="0"/>
    </xf>
    <xf numFmtId="199" fontId="45" fillId="0" borderId="11" xfId="0" applyNumberFormat="1" applyFont="1" applyBorder="1" applyAlignment="1">
      <alignment horizontal="right"/>
    </xf>
    <xf numFmtId="201" fontId="4" fillId="0" borderId="0" xfId="0" applyNumberFormat="1" applyFont="1" applyAlignment="1">
      <alignment/>
    </xf>
    <xf numFmtId="0" fontId="4" fillId="0" borderId="0" xfId="0" applyFont="1" applyAlignment="1">
      <alignment/>
    </xf>
    <xf numFmtId="199" fontId="45" fillId="0" borderId="11" xfId="0" applyNumberFormat="1" applyFont="1" applyBorder="1" applyAlignment="1">
      <alignment horizontal="right" vertical="center"/>
    </xf>
    <xf numFmtId="199" fontId="4" fillId="0" borderId="0" xfId="0" applyNumberFormat="1" applyFont="1" applyAlignment="1">
      <alignment/>
    </xf>
    <xf numFmtId="199" fontId="45" fillId="19" borderId="11" xfId="0" applyNumberFormat="1" applyFont="1" applyFill="1" applyBorder="1" applyAlignment="1">
      <alignment horizontal="center" vertical="center" wrapText="1"/>
    </xf>
    <xf numFmtId="199" fontId="45" fillId="19" borderId="11" xfId="0" applyNumberFormat="1" applyFont="1" applyFill="1" applyBorder="1" applyAlignment="1">
      <alignment horizontal="right" vertical="center" wrapText="1"/>
    </xf>
    <xf numFmtId="199" fontId="45" fillId="19" borderId="16" xfId="0" applyNumberFormat="1" applyFont="1" applyFill="1" applyBorder="1" applyAlignment="1">
      <alignment horizontal="right" vertical="center" wrapText="1"/>
    </xf>
    <xf numFmtId="199" fontId="45" fillId="0" borderId="11" xfId="0" applyNumberFormat="1" applyFont="1" applyBorder="1" applyAlignment="1">
      <alignment/>
    </xf>
    <xf numFmtId="199" fontId="45" fillId="19" borderId="17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/>
    </xf>
    <xf numFmtId="188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" fontId="3" fillId="38" borderId="16" xfId="0" applyNumberFormat="1" applyFont="1" applyFill="1" applyBorder="1" applyAlignment="1">
      <alignment horizontal="left" vertical="center" wrapText="1"/>
    </xf>
    <xf numFmtId="4" fontId="3" fillId="38" borderId="15" xfId="0" applyNumberFormat="1" applyFont="1" applyFill="1" applyBorder="1" applyAlignment="1">
      <alignment horizontal="left" vertical="center" wrapText="1"/>
    </xf>
    <xf numFmtId="4" fontId="6" fillId="0" borderId="16" xfId="0" applyNumberFormat="1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left" vertical="center" wrapText="1"/>
    </xf>
    <xf numFmtId="0" fontId="8" fillId="0" borderId="11" xfId="0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39" borderId="11" xfId="0" applyFont="1" applyFill="1" applyBorder="1" applyAlignment="1">
      <alignment horizontal="center" vertical="center" wrapText="1"/>
    </xf>
    <xf numFmtId="4" fontId="3" fillId="38" borderId="1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199" fontId="4" fillId="0" borderId="18" xfId="0" applyNumberFormat="1" applyFont="1" applyBorder="1" applyAlignment="1">
      <alignment horizontal="center" vertical="center" wrapText="1"/>
    </xf>
    <xf numFmtId="199" fontId="4" fillId="0" borderId="13" xfId="0" applyNumberFormat="1" applyFont="1" applyBorder="1" applyAlignment="1">
      <alignment horizontal="center" vertical="center" wrapText="1"/>
    </xf>
    <xf numFmtId="199" fontId="4" fillId="0" borderId="19" xfId="0" applyNumberFormat="1" applyFont="1" applyBorder="1" applyAlignment="1">
      <alignment horizontal="center" vertical="center" wrapText="1"/>
    </xf>
    <xf numFmtId="199" fontId="4" fillId="0" borderId="20" xfId="0" applyNumberFormat="1" applyFont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39" borderId="18" xfId="0" applyNumberFormat="1" applyFont="1" applyFill="1" applyBorder="1" applyAlignment="1" applyProtection="1">
      <alignment horizontal="center" vertical="center" wrapText="1"/>
      <protection/>
    </xf>
    <xf numFmtId="0" fontId="6" fillId="39" borderId="21" xfId="0" applyNumberFormat="1" applyFont="1" applyFill="1" applyBorder="1" applyAlignment="1" applyProtection="1">
      <alignment horizontal="center" vertical="center" wrapText="1"/>
      <protection/>
    </xf>
    <xf numFmtId="0" fontId="6" fillId="39" borderId="22" xfId="0" applyNumberFormat="1" applyFont="1" applyFill="1" applyBorder="1" applyAlignment="1" applyProtection="1">
      <alignment horizontal="center" vertical="center" wrapText="1"/>
      <protection/>
    </xf>
    <xf numFmtId="0" fontId="6" fillId="39" borderId="0" xfId="0" applyNumberFormat="1" applyFont="1" applyFill="1" applyBorder="1" applyAlignment="1" applyProtection="1">
      <alignment horizontal="center" vertical="center" wrapText="1"/>
      <protection/>
    </xf>
    <xf numFmtId="0" fontId="6" fillId="39" borderId="19" xfId="0" applyNumberFormat="1" applyFont="1" applyFill="1" applyBorder="1" applyAlignment="1" applyProtection="1">
      <alignment horizontal="center" vertical="center" wrapText="1"/>
      <protection/>
    </xf>
    <xf numFmtId="0" fontId="6" fillId="39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7" fillId="36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37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8"/>
  <sheetViews>
    <sheetView workbookViewId="0" topLeftCell="A1">
      <pane xSplit="2" ySplit="11" topLeftCell="C13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O2" sqref="O2"/>
    </sheetView>
  </sheetViews>
  <sheetFormatPr defaultColWidth="8.796875" defaultRowHeight="15"/>
  <cols>
    <col min="1" max="1" width="4" style="27" customWidth="1"/>
    <col min="2" max="2" width="19" style="27" customWidth="1"/>
    <col min="3" max="3" width="10.19921875" style="27" customWidth="1"/>
    <col min="4" max="4" width="11.59765625" style="27" customWidth="1"/>
    <col min="5" max="6" width="10.8984375" style="27" customWidth="1"/>
    <col min="7" max="7" width="8.8984375" style="27" customWidth="1"/>
    <col min="8" max="8" width="10" style="27" customWidth="1"/>
    <col min="9" max="9" width="9.59765625" style="27" customWidth="1"/>
    <col min="10" max="10" width="11.59765625" style="27" customWidth="1"/>
    <col min="11" max="11" width="10.69921875" style="27" customWidth="1"/>
    <col min="12" max="12" width="11.3984375" style="27" customWidth="1"/>
    <col min="13" max="13" width="9.5" style="27" customWidth="1"/>
    <col min="14" max="14" width="10.3984375" style="27" customWidth="1"/>
    <col min="15" max="15" width="8" style="27" customWidth="1"/>
    <col min="16" max="16" width="12.09765625" style="27" customWidth="1"/>
    <col min="17" max="17" width="9.09765625" style="27" customWidth="1"/>
    <col min="18" max="18" width="9.69921875" style="27" customWidth="1"/>
    <col min="19" max="19" width="9.5" style="27" customWidth="1"/>
    <col min="20" max="20" width="9.69921875" style="27" customWidth="1"/>
    <col min="21" max="21" width="11.59765625" style="27" customWidth="1"/>
    <col min="22" max="22" width="11.8984375" style="27" customWidth="1"/>
    <col min="23" max="23" width="11.69921875" style="27" customWidth="1"/>
    <col min="24" max="24" width="11.59765625" style="27" customWidth="1"/>
    <col min="25" max="25" width="13.3984375" style="27" customWidth="1"/>
    <col min="26" max="26" width="11.5" style="27" customWidth="1"/>
    <col min="27" max="27" width="10" style="27" customWidth="1"/>
    <col min="28" max="28" width="8" style="27" customWidth="1"/>
    <col min="29" max="30" width="12.09765625" style="27" customWidth="1"/>
    <col min="31" max="31" width="10.69921875" style="27" customWidth="1"/>
    <col min="32" max="32" width="12.69921875" style="27" customWidth="1"/>
    <col min="33" max="33" width="12.59765625" style="27" customWidth="1"/>
    <col min="34" max="34" width="10.09765625" style="27" customWidth="1"/>
    <col min="35" max="35" width="9.19921875" style="27" customWidth="1"/>
    <col min="36" max="36" width="10.3984375" style="27" customWidth="1"/>
    <col min="37" max="37" width="10.19921875" style="27" customWidth="1"/>
    <col min="38" max="38" width="11.09765625" style="27" customWidth="1"/>
    <col min="39" max="39" width="21.69921875" style="27" customWidth="1"/>
    <col min="40" max="16384" width="9" style="27" customWidth="1"/>
  </cols>
  <sheetData>
    <row r="1" spans="1:36" ht="24" customHeight="1">
      <c r="A1" s="94" t="s">
        <v>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25"/>
      <c r="P1" s="25"/>
      <c r="Q1" s="25"/>
      <c r="R1" s="25"/>
      <c r="S1" s="25"/>
      <c r="T1" s="25"/>
      <c r="U1" s="25"/>
      <c r="V1" s="25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1:36" ht="50.25" customHeight="1">
      <c r="A2" s="95" t="s">
        <v>143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28"/>
      <c r="P2" s="28"/>
      <c r="Q2" s="28"/>
      <c r="R2" s="28"/>
      <c r="S2" s="28"/>
      <c r="T2" s="28"/>
      <c r="U2" s="28"/>
      <c r="V2" s="28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2:22" ht="17.25" customHeight="1">
      <c r="B3" s="30"/>
      <c r="M3" s="55" t="s">
        <v>2</v>
      </c>
      <c r="N3" s="55"/>
      <c r="U3" s="99"/>
      <c r="V3" s="99"/>
    </row>
    <row r="4" spans="2:22" ht="17.25" customHeight="1">
      <c r="B4" s="30"/>
      <c r="M4" s="31"/>
      <c r="N4" s="31"/>
      <c r="U4" s="32"/>
      <c r="V4" s="32"/>
    </row>
    <row r="5" spans="1:38" ht="18" customHeight="1">
      <c r="A5" s="100" t="s">
        <v>5</v>
      </c>
      <c r="B5" s="56" t="s">
        <v>117</v>
      </c>
      <c r="C5" s="81" t="s">
        <v>118</v>
      </c>
      <c r="D5" s="82"/>
      <c r="E5" s="57" t="s">
        <v>119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66"/>
      <c r="AL5" s="66"/>
    </row>
    <row r="6" spans="1:38" ht="33" customHeight="1">
      <c r="A6" s="100"/>
      <c r="B6" s="56"/>
      <c r="C6" s="83"/>
      <c r="D6" s="84"/>
      <c r="E6" s="59" t="s">
        <v>120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1"/>
      <c r="U6" s="65" t="s">
        <v>132</v>
      </c>
      <c r="V6" s="65"/>
      <c r="W6" s="87" t="s">
        <v>134</v>
      </c>
      <c r="X6" s="88"/>
      <c r="Y6" s="88"/>
      <c r="Z6" s="88"/>
      <c r="AA6" s="88"/>
      <c r="AB6" s="88"/>
      <c r="AC6" s="89" t="s">
        <v>138</v>
      </c>
      <c r="AD6" s="89"/>
      <c r="AE6" s="89"/>
      <c r="AF6" s="89"/>
      <c r="AG6" s="89"/>
      <c r="AH6" s="89"/>
      <c r="AI6" s="71" t="s">
        <v>142</v>
      </c>
      <c r="AJ6" s="68"/>
      <c r="AK6" s="65" t="s">
        <v>12</v>
      </c>
      <c r="AL6" s="65"/>
    </row>
    <row r="7" spans="1:38" ht="16.5" customHeight="1">
      <c r="A7" s="100"/>
      <c r="B7" s="56"/>
      <c r="C7" s="83"/>
      <c r="D7" s="84"/>
      <c r="E7" s="63" t="s">
        <v>121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5"/>
      <c r="V7" s="65"/>
      <c r="W7" s="91" t="s">
        <v>1</v>
      </c>
      <c r="X7" s="92"/>
      <c r="Y7" s="92"/>
      <c r="Z7" s="92"/>
      <c r="AA7" s="92"/>
      <c r="AB7" s="93"/>
      <c r="AC7" s="90" t="s">
        <v>137</v>
      </c>
      <c r="AD7" s="90"/>
      <c r="AE7" s="90" t="s">
        <v>139</v>
      </c>
      <c r="AF7" s="90"/>
      <c r="AG7" s="90"/>
      <c r="AH7" s="90"/>
      <c r="AI7" s="96"/>
      <c r="AJ7" s="97"/>
      <c r="AK7" s="65"/>
      <c r="AL7" s="65"/>
    </row>
    <row r="8" spans="1:38" ht="26.25" customHeight="1">
      <c r="A8" s="100"/>
      <c r="B8" s="56"/>
      <c r="C8" s="83"/>
      <c r="D8" s="84"/>
      <c r="E8" s="89" t="s">
        <v>122</v>
      </c>
      <c r="F8" s="90"/>
      <c r="G8" s="90"/>
      <c r="H8" s="90"/>
      <c r="I8" s="62" t="s">
        <v>126</v>
      </c>
      <c r="J8" s="62"/>
      <c r="K8" s="64" t="s">
        <v>127</v>
      </c>
      <c r="L8" s="64"/>
      <c r="M8" s="62" t="s">
        <v>128</v>
      </c>
      <c r="N8" s="62"/>
      <c r="O8" s="62" t="s">
        <v>129</v>
      </c>
      <c r="P8" s="62"/>
      <c r="Q8" s="62" t="s">
        <v>130</v>
      </c>
      <c r="R8" s="62"/>
      <c r="S8" s="62" t="s">
        <v>131</v>
      </c>
      <c r="T8" s="62"/>
      <c r="U8" s="65"/>
      <c r="V8" s="65"/>
      <c r="W8" s="67" t="s">
        <v>133</v>
      </c>
      <c r="X8" s="68"/>
      <c r="Y8" s="71" t="s">
        <v>135</v>
      </c>
      <c r="Z8" s="72"/>
      <c r="AA8" s="75" t="s">
        <v>136</v>
      </c>
      <c r="AB8" s="76"/>
      <c r="AC8" s="90"/>
      <c r="AD8" s="90"/>
      <c r="AE8" s="90"/>
      <c r="AF8" s="90"/>
      <c r="AG8" s="90"/>
      <c r="AH8" s="90"/>
      <c r="AI8" s="96"/>
      <c r="AJ8" s="97"/>
      <c r="AK8" s="65"/>
      <c r="AL8" s="65"/>
    </row>
    <row r="9" spans="1:38" ht="149.25" customHeight="1">
      <c r="A9" s="100"/>
      <c r="B9" s="56"/>
      <c r="C9" s="85"/>
      <c r="D9" s="86"/>
      <c r="E9" s="80" t="s">
        <v>123</v>
      </c>
      <c r="F9" s="80"/>
      <c r="G9" s="80" t="s">
        <v>124</v>
      </c>
      <c r="H9" s="80"/>
      <c r="I9" s="62"/>
      <c r="J9" s="62"/>
      <c r="K9" s="64"/>
      <c r="L9" s="64"/>
      <c r="M9" s="62"/>
      <c r="N9" s="62"/>
      <c r="O9" s="62"/>
      <c r="P9" s="62"/>
      <c r="Q9" s="62"/>
      <c r="R9" s="62"/>
      <c r="S9" s="62"/>
      <c r="T9" s="62"/>
      <c r="U9" s="65"/>
      <c r="V9" s="65"/>
      <c r="W9" s="69"/>
      <c r="X9" s="70"/>
      <c r="Y9" s="73"/>
      <c r="Z9" s="74"/>
      <c r="AA9" s="77"/>
      <c r="AB9" s="78"/>
      <c r="AC9" s="90"/>
      <c r="AD9" s="90"/>
      <c r="AE9" s="90" t="s">
        <v>140</v>
      </c>
      <c r="AF9" s="90"/>
      <c r="AG9" s="98" t="s">
        <v>141</v>
      </c>
      <c r="AH9" s="98"/>
      <c r="AI9" s="69"/>
      <c r="AJ9" s="70"/>
      <c r="AK9" s="65"/>
      <c r="AL9" s="65"/>
    </row>
    <row r="10" spans="1:38" ht="51" customHeight="1">
      <c r="A10" s="100"/>
      <c r="B10" s="56"/>
      <c r="C10" s="7" t="s">
        <v>125</v>
      </c>
      <c r="D10" s="34" t="s">
        <v>10</v>
      </c>
      <c r="E10" s="7" t="s">
        <v>125</v>
      </c>
      <c r="F10" s="34" t="s">
        <v>10</v>
      </c>
      <c r="G10" s="7" t="s">
        <v>125</v>
      </c>
      <c r="H10" s="34" t="s">
        <v>10</v>
      </c>
      <c r="I10" s="7" t="s">
        <v>125</v>
      </c>
      <c r="J10" s="34" t="s">
        <v>10</v>
      </c>
      <c r="K10" s="7" t="s">
        <v>125</v>
      </c>
      <c r="L10" s="34" t="s">
        <v>10</v>
      </c>
      <c r="M10" s="7" t="s">
        <v>125</v>
      </c>
      <c r="N10" s="34" t="s">
        <v>10</v>
      </c>
      <c r="O10" s="7" t="s">
        <v>125</v>
      </c>
      <c r="P10" s="34" t="s">
        <v>10</v>
      </c>
      <c r="Q10" s="7" t="s">
        <v>125</v>
      </c>
      <c r="R10" s="34" t="s">
        <v>10</v>
      </c>
      <c r="S10" s="7" t="s">
        <v>125</v>
      </c>
      <c r="T10" s="34" t="s">
        <v>10</v>
      </c>
      <c r="U10" s="7" t="s">
        <v>125</v>
      </c>
      <c r="V10" s="34" t="s">
        <v>10</v>
      </c>
      <c r="W10" s="7" t="s">
        <v>125</v>
      </c>
      <c r="X10" s="34" t="s">
        <v>10</v>
      </c>
      <c r="Y10" s="7" t="s">
        <v>125</v>
      </c>
      <c r="Z10" s="34" t="s">
        <v>10</v>
      </c>
      <c r="AA10" s="7" t="s">
        <v>125</v>
      </c>
      <c r="AB10" s="34" t="s">
        <v>10</v>
      </c>
      <c r="AC10" s="7" t="s">
        <v>125</v>
      </c>
      <c r="AD10" s="34" t="s">
        <v>10</v>
      </c>
      <c r="AE10" s="7" t="s">
        <v>125</v>
      </c>
      <c r="AF10" s="34" t="s">
        <v>10</v>
      </c>
      <c r="AG10" s="7" t="s">
        <v>125</v>
      </c>
      <c r="AH10" s="34" t="s">
        <v>10</v>
      </c>
      <c r="AI10" s="7" t="s">
        <v>125</v>
      </c>
      <c r="AJ10" s="34" t="s">
        <v>10</v>
      </c>
      <c r="AK10" s="7" t="s">
        <v>125</v>
      </c>
      <c r="AL10" s="34" t="s">
        <v>10</v>
      </c>
    </row>
    <row r="11" spans="1:38" ht="15" customHeight="1">
      <c r="A11" s="35"/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  <c r="J11" s="9">
        <v>9</v>
      </c>
      <c r="K11" s="9">
        <v>10</v>
      </c>
      <c r="L11" s="9">
        <v>11</v>
      </c>
      <c r="M11" s="9">
        <v>12</v>
      </c>
      <c r="N11" s="9">
        <v>13</v>
      </c>
      <c r="O11" s="9">
        <v>14</v>
      </c>
      <c r="P11" s="9">
        <v>15</v>
      </c>
      <c r="Q11" s="9">
        <v>16</v>
      </c>
      <c r="R11" s="9">
        <v>17</v>
      </c>
      <c r="S11" s="9">
        <v>18</v>
      </c>
      <c r="T11" s="9">
        <v>19</v>
      </c>
      <c r="U11" s="9">
        <v>20</v>
      </c>
      <c r="V11" s="9">
        <v>21</v>
      </c>
      <c r="W11" s="9">
        <v>22</v>
      </c>
      <c r="X11" s="9">
        <v>23</v>
      </c>
      <c r="Y11" s="9">
        <v>24</v>
      </c>
      <c r="Z11" s="9">
        <v>25</v>
      </c>
      <c r="AA11" s="9">
        <v>26</v>
      </c>
      <c r="AB11" s="9">
        <v>27</v>
      </c>
      <c r="AC11" s="9">
        <v>28</v>
      </c>
      <c r="AD11" s="9">
        <v>29</v>
      </c>
      <c r="AE11" s="9">
        <v>30</v>
      </c>
      <c r="AF11" s="9">
        <v>31</v>
      </c>
      <c r="AG11" s="9">
        <v>32</v>
      </c>
      <c r="AH11" s="9">
        <v>33</v>
      </c>
      <c r="AI11" s="9">
        <v>34</v>
      </c>
      <c r="AJ11" s="9">
        <v>35</v>
      </c>
      <c r="AK11" s="9">
        <v>36</v>
      </c>
      <c r="AL11" s="9">
        <v>37</v>
      </c>
    </row>
    <row r="12" spans="1:39" s="44" customFormat="1" ht="18.75" customHeight="1">
      <c r="A12" s="11">
        <v>1</v>
      </c>
      <c r="B12" s="12" t="s">
        <v>25</v>
      </c>
      <c r="C12" s="36">
        <f aca="true" t="shared" si="0" ref="C12:C43">U12+AK12</f>
        <v>303022.8</v>
      </c>
      <c r="D12" s="36">
        <f aca="true" t="shared" si="1" ref="D12:D43">V12+AL12</f>
        <v>52723.691999999995</v>
      </c>
      <c r="E12" s="14">
        <v>49550.4</v>
      </c>
      <c r="F12" s="14">
        <v>11890.59</v>
      </c>
      <c r="G12" s="14">
        <v>10273.9</v>
      </c>
      <c r="H12" s="14">
        <v>2510</v>
      </c>
      <c r="I12" s="14">
        <v>127008.5</v>
      </c>
      <c r="J12" s="14">
        <v>29987.56</v>
      </c>
      <c r="K12" s="14">
        <v>0</v>
      </c>
      <c r="L12" s="14">
        <v>0</v>
      </c>
      <c r="M12" s="14">
        <v>0</v>
      </c>
      <c r="N12" s="14">
        <v>0</v>
      </c>
      <c r="O12" s="14">
        <v>500</v>
      </c>
      <c r="P12" s="14">
        <v>200</v>
      </c>
      <c r="Q12" s="14">
        <v>4240</v>
      </c>
      <c r="R12" s="14">
        <v>1160</v>
      </c>
      <c r="S12" s="14">
        <v>3550</v>
      </c>
      <c r="T12" s="14">
        <v>23</v>
      </c>
      <c r="U12" s="37">
        <f aca="true" t="shared" si="2" ref="U12:U43">S12+Q12+O12+M12+K12+I12+G12+E12</f>
        <v>195122.8</v>
      </c>
      <c r="V12" s="37">
        <f aca="true" t="shared" si="3" ref="V12:V43">T12+R12+P12+N12+L12+J12+H12+F12</f>
        <v>45771.149999999994</v>
      </c>
      <c r="W12" s="15">
        <v>113900</v>
      </c>
      <c r="X12" s="15">
        <v>7580.5</v>
      </c>
      <c r="Y12" s="38">
        <v>0</v>
      </c>
      <c r="Z12" s="38">
        <v>0</v>
      </c>
      <c r="AA12" s="38">
        <v>0</v>
      </c>
      <c r="AB12" s="38">
        <v>0</v>
      </c>
      <c r="AC12" s="39">
        <v>-3500</v>
      </c>
      <c r="AD12" s="39">
        <v>-7.2</v>
      </c>
      <c r="AE12" s="39">
        <v>-2500</v>
      </c>
      <c r="AF12" s="39">
        <v>-620.758</v>
      </c>
      <c r="AG12" s="40"/>
      <c r="AH12" s="40"/>
      <c r="AI12" s="41">
        <v>0</v>
      </c>
      <c r="AJ12" s="41">
        <v>0</v>
      </c>
      <c r="AK12" s="42">
        <f aca="true" t="shared" si="4" ref="AK12:AK43">AI12+AG12+AE12+AC12+AA12+Y12+W12-AI12</f>
        <v>107900</v>
      </c>
      <c r="AL12" s="42">
        <f aca="true" t="shared" si="5" ref="AL12:AL75">AJ12+AH12+AF12+AD12+AB12+Z12+X12-AJ12</f>
        <v>6952.5419999999995</v>
      </c>
      <c r="AM12" s="43"/>
    </row>
    <row r="13" spans="1:38" s="44" customFormat="1" ht="18.75" customHeight="1">
      <c r="A13" s="11">
        <v>2</v>
      </c>
      <c r="B13" s="12" t="s">
        <v>26</v>
      </c>
      <c r="C13" s="36">
        <f t="shared" si="0"/>
        <v>49992.4</v>
      </c>
      <c r="D13" s="36">
        <f t="shared" si="1"/>
        <v>11589.757000000001</v>
      </c>
      <c r="E13" s="14">
        <v>15770.4</v>
      </c>
      <c r="F13" s="14">
        <v>3444</v>
      </c>
      <c r="G13" s="14">
        <v>2886.4</v>
      </c>
      <c r="H13" s="14">
        <v>680</v>
      </c>
      <c r="I13" s="14">
        <v>8700</v>
      </c>
      <c r="J13" s="14">
        <v>825.6</v>
      </c>
      <c r="K13" s="14">
        <v>0</v>
      </c>
      <c r="L13" s="14">
        <v>0</v>
      </c>
      <c r="M13" s="14">
        <v>0</v>
      </c>
      <c r="N13" s="14">
        <v>0</v>
      </c>
      <c r="O13" s="14">
        <v>6057.9</v>
      </c>
      <c r="P13" s="14">
        <v>0</v>
      </c>
      <c r="Q13" s="14">
        <v>2200</v>
      </c>
      <c r="R13" s="14">
        <v>280</v>
      </c>
      <c r="S13" s="14">
        <v>1767.7</v>
      </c>
      <c r="T13" s="14">
        <v>0</v>
      </c>
      <c r="U13" s="37">
        <f t="shared" si="2"/>
        <v>37382.4</v>
      </c>
      <c r="V13" s="37">
        <f t="shared" si="3"/>
        <v>5229.6</v>
      </c>
      <c r="W13" s="15">
        <v>12610</v>
      </c>
      <c r="X13" s="15">
        <v>6360.157</v>
      </c>
      <c r="Y13" s="38">
        <v>0</v>
      </c>
      <c r="Z13" s="38">
        <v>0</v>
      </c>
      <c r="AA13" s="38">
        <v>0</v>
      </c>
      <c r="AB13" s="38">
        <v>0</v>
      </c>
      <c r="AC13" s="39">
        <v>0</v>
      </c>
      <c r="AD13" s="39">
        <v>0</v>
      </c>
      <c r="AE13" s="39">
        <v>0</v>
      </c>
      <c r="AF13" s="39">
        <v>0</v>
      </c>
      <c r="AG13" s="40"/>
      <c r="AH13" s="40"/>
      <c r="AI13" s="41">
        <v>0</v>
      </c>
      <c r="AJ13" s="41">
        <v>0</v>
      </c>
      <c r="AK13" s="42">
        <f t="shared" si="4"/>
        <v>12610</v>
      </c>
      <c r="AL13" s="42">
        <f t="shared" si="5"/>
        <v>6360.157</v>
      </c>
    </row>
    <row r="14" spans="1:38" s="44" customFormat="1" ht="18.75" customHeight="1">
      <c r="A14" s="11">
        <v>3</v>
      </c>
      <c r="B14" s="12" t="s">
        <v>27</v>
      </c>
      <c r="C14" s="36">
        <f t="shared" si="0"/>
        <v>8805.9</v>
      </c>
      <c r="D14" s="36">
        <f t="shared" si="1"/>
        <v>2186</v>
      </c>
      <c r="E14" s="14">
        <v>6645.7</v>
      </c>
      <c r="F14" s="14">
        <v>1809.9</v>
      </c>
      <c r="G14" s="14">
        <v>1036.8</v>
      </c>
      <c r="H14" s="14">
        <v>223.1</v>
      </c>
      <c r="I14" s="14">
        <v>823.4</v>
      </c>
      <c r="J14" s="14">
        <v>153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50</v>
      </c>
      <c r="R14" s="14">
        <v>0</v>
      </c>
      <c r="S14" s="14">
        <v>150</v>
      </c>
      <c r="T14" s="14">
        <v>0</v>
      </c>
      <c r="U14" s="37">
        <f t="shared" si="2"/>
        <v>8705.9</v>
      </c>
      <c r="V14" s="37">
        <f t="shared" si="3"/>
        <v>2186</v>
      </c>
      <c r="W14" s="15">
        <v>100</v>
      </c>
      <c r="X14" s="15">
        <v>0</v>
      </c>
      <c r="Y14" s="38">
        <v>0</v>
      </c>
      <c r="Z14" s="38">
        <v>0</v>
      </c>
      <c r="AA14" s="38">
        <v>0</v>
      </c>
      <c r="AB14" s="38">
        <v>0</v>
      </c>
      <c r="AC14" s="39">
        <v>0</v>
      </c>
      <c r="AD14" s="39">
        <v>0</v>
      </c>
      <c r="AE14" s="39">
        <v>0</v>
      </c>
      <c r="AF14" s="39">
        <v>0</v>
      </c>
      <c r="AG14" s="40"/>
      <c r="AH14" s="40"/>
      <c r="AI14" s="41">
        <v>0</v>
      </c>
      <c r="AJ14" s="41">
        <v>100</v>
      </c>
      <c r="AK14" s="42">
        <f t="shared" si="4"/>
        <v>100</v>
      </c>
      <c r="AL14" s="42">
        <f t="shared" si="5"/>
        <v>0</v>
      </c>
    </row>
    <row r="15" spans="1:38" s="44" customFormat="1" ht="18.75" customHeight="1">
      <c r="A15" s="11">
        <v>4</v>
      </c>
      <c r="B15" s="12" t="s">
        <v>28</v>
      </c>
      <c r="C15" s="36">
        <f t="shared" si="0"/>
        <v>14360.5</v>
      </c>
      <c r="D15" s="36">
        <f t="shared" si="1"/>
        <v>3963.5</v>
      </c>
      <c r="E15" s="14">
        <v>10195</v>
      </c>
      <c r="F15" s="14">
        <v>3378.5</v>
      </c>
      <c r="G15" s="14">
        <v>2465.5</v>
      </c>
      <c r="H15" s="14">
        <v>490.5</v>
      </c>
      <c r="I15" s="14">
        <v>982</v>
      </c>
      <c r="J15" s="14">
        <v>94.5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37">
        <f t="shared" si="2"/>
        <v>13642.5</v>
      </c>
      <c r="V15" s="37">
        <f t="shared" si="3"/>
        <v>3963.5</v>
      </c>
      <c r="W15" s="15">
        <v>718</v>
      </c>
      <c r="X15" s="15">
        <v>0</v>
      </c>
      <c r="Y15" s="38">
        <v>0</v>
      </c>
      <c r="Z15" s="38">
        <v>0</v>
      </c>
      <c r="AA15" s="38">
        <v>0</v>
      </c>
      <c r="AB15" s="38">
        <v>0</v>
      </c>
      <c r="AC15" s="39">
        <v>0</v>
      </c>
      <c r="AD15" s="39">
        <v>0</v>
      </c>
      <c r="AE15" s="39">
        <v>0</v>
      </c>
      <c r="AF15" s="39">
        <v>0</v>
      </c>
      <c r="AG15" s="40"/>
      <c r="AH15" s="40"/>
      <c r="AI15" s="41">
        <v>0</v>
      </c>
      <c r="AJ15" s="41">
        <v>718</v>
      </c>
      <c r="AK15" s="42">
        <f t="shared" si="4"/>
        <v>718</v>
      </c>
      <c r="AL15" s="42">
        <f t="shared" si="5"/>
        <v>0</v>
      </c>
    </row>
    <row r="16" spans="1:38" s="44" customFormat="1" ht="18.75" customHeight="1">
      <c r="A16" s="11">
        <v>5</v>
      </c>
      <c r="B16" s="12" t="s">
        <v>29</v>
      </c>
      <c r="C16" s="36">
        <f t="shared" si="0"/>
        <v>8914.5</v>
      </c>
      <c r="D16" s="36">
        <f t="shared" si="1"/>
        <v>1816.5</v>
      </c>
      <c r="E16" s="14">
        <v>6000</v>
      </c>
      <c r="F16" s="14">
        <v>1378.5</v>
      </c>
      <c r="G16" s="14">
        <v>1740</v>
      </c>
      <c r="H16" s="14">
        <v>401</v>
      </c>
      <c r="I16" s="14">
        <v>354.5</v>
      </c>
      <c r="J16" s="14">
        <v>37</v>
      </c>
      <c r="K16" s="14">
        <v>0</v>
      </c>
      <c r="L16" s="14">
        <v>0</v>
      </c>
      <c r="M16" s="14">
        <v>0</v>
      </c>
      <c r="N16" s="14">
        <v>0</v>
      </c>
      <c r="O16" s="14">
        <v>20</v>
      </c>
      <c r="P16" s="14">
        <v>0</v>
      </c>
      <c r="Q16" s="14">
        <v>200</v>
      </c>
      <c r="R16" s="14">
        <v>0</v>
      </c>
      <c r="S16" s="14">
        <v>100</v>
      </c>
      <c r="T16" s="14">
        <v>0</v>
      </c>
      <c r="U16" s="37">
        <f t="shared" si="2"/>
        <v>8414.5</v>
      </c>
      <c r="V16" s="37">
        <f t="shared" si="3"/>
        <v>1816.5</v>
      </c>
      <c r="W16" s="15">
        <v>500</v>
      </c>
      <c r="X16" s="15">
        <v>0</v>
      </c>
      <c r="Y16" s="38">
        <v>0</v>
      </c>
      <c r="Z16" s="38">
        <v>0</v>
      </c>
      <c r="AA16" s="38">
        <v>0</v>
      </c>
      <c r="AB16" s="38">
        <v>0</v>
      </c>
      <c r="AC16" s="39">
        <v>0</v>
      </c>
      <c r="AD16" s="39">
        <v>0</v>
      </c>
      <c r="AE16" s="39">
        <v>0</v>
      </c>
      <c r="AF16" s="39">
        <v>0</v>
      </c>
      <c r="AG16" s="40"/>
      <c r="AH16" s="40"/>
      <c r="AI16" s="41">
        <v>0</v>
      </c>
      <c r="AJ16" s="41">
        <v>500</v>
      </c>
      <c r="AK16" s="42">
        <f t="shared" si="4"/>
        <v>500</v>
      </c>
      <c r="AL16" s="42">
        <f t="shared" si="5"/>
        <v>0</v>
      </c>
    </row>
    <row r="17" spans="1:38" s="44" customFormat="1" ht="18.75" customHeight="1">
      <c r="A17" s="11">
        <v>6</v>
      </c>
      <c r="B17" s="12" t="s">
        <v>30</v>
      </c>
      <c r="C17" s="36">
        <f t="shared" si="0"/>
        <v>20667</v>
      </c>
      <c r="D17" s="36">
        <f t="shared" si="1"/>
        <v>5622</v>
      </c>
      <c r="E17" s="14">
        <v>14844.4</v>
      </c>
      <c r="F17" s="14">
        <v>5136</v>
      </c>
      <c r="G17" s="14">
        <v>1581.6</v>
      </c>
      <c r="H17" s="14">
        <v>366</v>
      </c>
      <c r="I17" s="14">
        <v>1216</v>
      </c>
      <c r="J17" s="14">
        <v>120</v>
      </c>
      <c r="K17" s="14">
        <v>0</v>
      </c>
      <c r="L17" s="14">
        <v>0</v>
      </c>
      <c r="M17" s="14">
        <v>0</v>
      </c>
      <c r="N17" s="14">
        <v>0</v>
      </c>
      <c r="O17" s="14">
        <v>25</v>
      </c>
      <c r="P17" s="14">
        <v>0</v>
      </c>
      <c r="Q17" s="14">
        <v>500</v>
      </c>
      <c r="R17" s="14">
        <v>0</v>
      </c>
      <c r="S17" s="14">
        <v>500</v>
      </c>
      <c r="T17" s="14">
        <v>0</v>
      </c>
      <c r="U17" s="37">
        <f t="shared" si="2"/>
        <v>18667</v>
      </c>
      <c r="V17" s="37">
        <f t="shared" si="3"/>
        <v>5622</v>
      </c>
      <c r="W17" s="15">
        <v>2000</v>
      </c>
      <c r="X17" s="15">
        <v>0</v>
      </c>
      <c r="Y17" s="38">
        <v>0</v>
      </c>
      <c r="Z17" s="38">
        <v>0</v>
      </c>
      <c r="AA17" s="38">
        <v>0</v>
      </c>
      <c r="AB17" s="38">
        <v>0</v>
      </c>
      <c r="AC17" s="39">
        <v>0</v>
      </c>
      <c r="AD17" s="39">
        <v>0</v>
      </c>
      <c r="AE17" s="39">
        <v>0</v>
      </c>
      <c r="AF17" s="39">
        <v>0</v>
      </c>
      <c r="AG17" s="40"/>
      <c r="AH17" s="40"/>
      <c r="AI17" s="41">
        <v>0</v>
      </c>
      <c r="AJ17" s="41">
        <v>2000</v>
      </c>
      <c r="AK17" s="42">
        <f t="shared" si="4"/>
        <v>2000</v>
      </c>
      <c r="AL17" s="42">
        <f t="shared" si="5"/>
        <v>0</v>
      </c>
    </row>
    <row r="18" spans="1:38" s="44" customFormat="1" ht="19.5" customHeight="1">
      <c r="A18" s="11">
        <v>7</v>
      </c>
      <c r="B18" s="12" t="s">
        <v>31</v>
      </c>
      <c r="C18" s="36">
        <f t="shared" si="0"/>
        <v>14769.1</v>
      </c>
      <c r="D18" s="36">
        <f t="shared" si="1"/>
        <v>3469.21</v>
      </c>
      <c r="E18" s="14">
        <v>9500.7</v>
      </c>
      <c r="F18" s="14">
        <v>2650.66</v>
      </c>
      <c r="G18" s="14">
        <v>1890</v>
      </c>
      <c r="H18" s="14">
        <v>591.83</v>
      </c>
      <c r="I18" s="14">
        <v>1020</v>
      </c>
      <c r="J18" s="14">
        <v>172</v>
      </c>
      <c r="K18" s="14">
        <v>0</v>
      </c>
      <c r="L18" s="14">
        <v>0</v>
      </c>
      <c r="M18" s="14">
        <v>0</v>
      </c>
      <c r="N18" s="14">
        <v>0</v>
      </c>
      <c r="O18" s="14">
        <v>60</v>
      </c>
      <c r="P18" s="14">
        <v>54.72</v>
      </c>
      <c r="Q18" s="14">
        <v>200</v>
      </c>
      <c r="R18" s="14">
        <v>0</v>
      </c>
      <c r="S18" s="14">
        <v>1298.4</v>
      </c>
      <c r="T18" s="14">
        <v>0</v>
      </c>
      <c r="U18" s="37">
        <f t="shared" si="2"/>
        <v>13969.1</v>
      </c>
      <c r="V18" s="37">
        <f t="shared" si="3"/>
        <v>3469.21</v>
      </c>
      <c r="W18" s="15">
        <v>800</v>
      </c>
      <c r="X18" s="15">
        <v>0</v>
      </c>
      <c r="Y18" s="38">
        <v>0</v>
      </c>
      <c r="Z18" s="38">
        <v>0</v>
      </c>
      <c r="AA18" s="38">
        <v>0</v>
      </c>
      <c r="AB18" s="38">
        <v>0</v>
      </c>
      <c r="AC18" s="39">
        <v>0</v>
      </c>
      <c r="AD18" s="39">
        <v>0</v>
      </c>
      <c r="AE18" s="39">
        <v>0</v>
      </c>
      <c r="AF18" s="39">
        <v>0</v>
      </c>
      <c r="AG18" s="45"/>
      <c r="AH18" s="45"/>
      <c r="AI18" s="41">
        <v>0</v>
      </c>
      <c r="AJ18" s="41">
        <v>800</v>
      </c>
      <c r="AK18" s="42">
        <f t="shared" si="4"/>
        <v>800</v>
      </c>
      <c r="AL18" s="42">
        <f t="shared" si="5"/>
        <v>0</v>
      </c>
    </row>
    <row r="19" spans="1:38" s="44" customFormat="1" ht="19.5" customHeight="1">
      <c r="A19" s="11">
        <v>8</v>
      </c>
      <c r="B19" s="12" t="s">
        <v>32</v>
      </c>
      <c r="C19" s="36">
        <f t="shared" si="0"/>
        <v>7027.4</v>
      </c>
      <c r="D19" s="36">
        <f t="shared" si="1"/>
        <v>1180.55</v>
      </c>
      <c r="E19" s="14">
        <v>4896</v>
      </c>
      <c r="F19" s="14">
        <v>1001.542</v>
      </c>
      <c r="G19" s="14">
        <v>1122</v>
      </c>
      <c r="H19" s="14">
        <v>220</v>
      </c>
      <c r="I19" s="14">
        <v>571.4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138</v>
      </c>
      <c r="T19" s="14">
        <v>0</v>
      </c>
      <c r="U19" s="37">
        <f t="shared" si="2"/>
        <v>6727.4</v>
      </c>
      <c r="V19" s="37">
        <f t="shared" si="3"/>
        <v>1221.542</v>
      </c>
      <c r="W19" s="15">
        <v>300</v>
      </c>
      <c r="X19" s="15">
        <v>0</v>
      </c>
      <c r="Y19" s="38">
        <v>0</v>
      </c>
      <c r="Z19" s="38">
        <v>0</v>
      </c>
      <c r="AA19" s="38">
        <v>0</v>
      </c>
      <c r="AB19" s="38">
        <v>0</v>
      </c>
      <c r="AC19" s="39">
        <v>0</v>
      </c>
      <c r="AD19" s="39">
        <v>0</v>
      </c>
      <c r="AE19" s="39">
        <v>0</v>
      </c>
      <c r="AF19" s="39">
        <v>-40.992</v>
      </c>
      <c r="AG19" s="45"/>
      <c r="AH19" s="45"/>
      <c r="AI19" s="41">
        <v>0</v>
      </c>
      <c r="AJ19" s="41">
        <v>300</v>
      </c>
      <c r="AK19" s="42">
        <f t="shared" si="4"/>
        <v>300</v>
      </c>
      <c r="AL19" s="42">
        <f t="shared" si="5"/>
        <v>-40.99200000000002</v>
      </c>
    </row>
    <row r="20" spans="1:38" s="44" customFormat="1" ht="19.5" customHeight="1">
      <c r="A20" s="11">
        <v>9</v>
      </c>
      <c r="B20" s="12" t="s">
        <v>33</v>
      </c>
      <c r="C20" s="36">
        <f t="shared" si="0"/>
        <v>9850.4</v>
      </c>
      <c r="D20" s="36">
        <f t="shared" si="1"/>
        <v>1761.786</v>
      </c>
      <c r="E20" s="14">
        <v>6488.2</v>
      </c>
      <c r="F20" s="14">
        <v>1381.786</v>
      </c>
      <c r="G20" s="14">
        <v>2142.8</v>
      </c>
      <c r="H20" s="14">
        <v>300</v>
      </c>
      <c r="I20" s="14">
        <v>590</v>
      </c>
      <c r="J20" s="14">
        <v>80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200</v>
      </c>
      <c r="R20" s="14">
        <v>0</v>
      </c>
      <c r="S20" s="14">
        <v>329.4</v>
      </c>
      <c r="T20" s="14">
        <v>0</v>
      </c>
      <c r="U20" s="37">
        <f t="shared" si="2"/>
        <v>9750.4</v>
      </c>
      <c r="V20" s="37">
        <f t="shared" si="3"/>
        <v>1761.786</v>
      </c>
      <c r="W20" s="15">
        <v>100</v>
      </c>
      <c r="X20" s="15">
        <v>0</v>
      </c>
      <c r="Y20" s="38">
        <v>0</v>
      </c>
      <c r="Z20" s="38">
        <v>0</v>
      </c>
      <c r="AA20" s="38">
        <v>0</v>
      </c>
      <c r="AB20" s="38">
        <v>0</v>
      </c>
      <c r="AC20" s="39">
        <v>0</v>
      </c>
      <c r="AD20" s="39">
        <v>0</v>
      </c>
      <c r="AE20" s="39">
        <v>0</v>
      </c>
      <c r="AF20" s="39">
        <v>0</v>
      </c>
      <c r="AG20" s="45"/>
      <c r="AH20" s="45"/>
      <c r="AI20" s="41">
        <v>0</v>
      </c>
      <c r="AJ20" s="41">
        <v>100</v>
      </c>
      <c r="AK20" s="42">
        <f t="shared" si="4"/>
        <v>100</v>
      </c>
      <c r="AL20" s="42">
        <f t="shared" si="5"/>
        <v>0</v>
      </c>
    </row>
    <row r="21" spans="1:38" s="44" customFormat="1" ht="19.5" customHeight="1">
      <c r="A21" s="11">
        <v>10</v>
      </c>
      <c r="B21" s="12" t="s">
        <v>34</v>
      </c>
      <c r="C21" s="36">
        <f t="shared" si="0"/>
        <v>6851</v>
      </c>
      <c r="D21" s="36">
        <f t="shared" si="1"/>
        <v>1317.3</v>
      </c>
      <c r="E21" s="14">
        <v>5320</v>
      </c>
      <c r="F21" s="14">
        <v>1158.3</v>
      </c>
      <c r="G21" s="14">
        <v>1199</v>
      </c>
      <c r="H21" s="14">
        <v>144</v>
      </c>
      <c r="I21" s="14">
        <v>210</v>
      </c>
      <c r="J21" s="14">
        <v>15</v>
      </c>
      <c r="K21" s="14">
        <v>0</v>
      </c>
      <c r="L21" s="14">
        <v>0</v>
      </c>
      <c r="M21" s="14">
        <v>0</v>
      </c>
      <c r="N21" s="14">
        <v>0</v>
      </c>
      <c r="O21" s="14">
        <v>22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37">
        <f t="shared" si="2"/>
        <v>6751</v>
      </c>
      <c r="V21" s="37">
        <f t="shared" si="3"/>
        <v>1317.3</v>
      </c>
      <c r="W21" s="15">
        <v>100</v>
      </c>
      <c r="X21" s="15">
        <v>0</v>
      </c>
      <c r="Y21" s="38">
        <v>0</v>
      </c>
      <c r="Z21" s="38">
        <v>0</v>
      </c>
      <c r="AA21" s="38">
        <v>0</v>
      </c>
      <c r="AB21" s="38">
        <v>0</v>
      </c>
      <c r="AC21" s="39">
        <v>0</v>
      </c>
      <c r="AD21" s="39">
        <v>0</v>
      </c>
      <c r="AE21" s="39">
        <v>0</v>
      </c>
      <c r="AF21" s="39">
        <v>0</v>
      </c>
      <c r="AG21" s="45"/>
      <c r="AH21" s="45"/>
      <c r="AI21" s="41">
        <v>0</v>
      </c>
      <c r="AJ21" s="41">
        <v>100</v>
      </c>
      <c r="AK21" s="42">
        <f t="shared" si="4"/>
        <v>100</v>
      </c>
      <c r="AL21" s="42">
        <f t="shared" si="5"/>
        <v>0</v>
      </c>
    </row>
    <row r="22" spans="1:38" s="44" customFormat="1" ht="19.5" customHeight="1">
      <c r="A22" s="11">
        <v>11</v>
      </c>
      <c r="B22" s="12" t="s">
        <v>35</v>
      </c>
      <c r="C22" s="36">
        <f t="shared" si="0"/>
        <v>7900</v>
      </c>
      <c r="D22" s="36">
        <f t="shared" si="1"/>
        <v>1422</v>
      </c>
      <c r="E22" s="14">
        <v>6200</v>
      </c>
      <c r="F22" s="14">
        <v>1223</v>
      </c>
      <c r="G22" s="14">
        <v>700</v>
      </c>
      <c r="H22" s="14">
        <v>174</v>
      </c>
      <c r="I22" s="14">
        <v>600</v>
      </c>
      <c r="J22" s="14">
        <v>25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100</v>
      </c>
      <c r="T22" s="14">
        <v>0</v>
      </c>
      <c r="U22" s="37">
        <f t="shared" si="2"/>
        <v>7600</v>
      </c>
      <c r="V22" s="37">
        <f t="shared" si="3"/>
        <v>1422</v>
      </c>
      <c r="W22" s="15">
        <v>300</v>
      </c>
      <c r="X22" s="15">
        <v>0</v>
      </c>
      <c r="Y22" s="38">
        <v>0</v>
      </c>
      <c r="Z22" s="38">
        <v>0</v>
      </c>
      <c r="AA22" s="38">
        <v>0</v>
      </c>
      <c r="AB22" s="38">
        <v>0</v>
      </c>
      <c r="AC22" s="39">
        <v>0</v>
      </c>
      <c r="AD22" s="39">
        <v>0</v>
      </c>
      <c r="AE22" s="39">
        <v>0</v>
      </c>
      <c r="AF22" s="39">
        <v>0</v>
      </c>
      <c r="AG22" s="45"/>
      <c r="AH22" s="45"/>
      <c r="AI22" s="41">
        <v>0</v>
      </c>
      <c r="AJ22" s="41">
        <v>300</v>
      </c>
      <c r="AK22" s="42">
        <f t="shared" si="4"/>
        <v>300</v>
      </c>
      <c r="AL22" s="42">
        <f t="shared" si="5"/>
        <v>0</v>
      </c>
    </row>
    <row r="23" spans="1:38" s="44" customFormat="1" ht="18.75" customHeight="1">
      <c r="A23" s="11">
        <v>12</v>
      </c>
      <c r="B23" s="12" t="s">
        <v>36</v>
      </c>
      <c r="C23" s="36">
        <f t="shared" si="0"/>
        <v>21377</v>
      </c>
      <c r="D23" s="36">
        <f t="shared" si="1"/>
        <v>2777</v>
      </c>
      <c r="E23" s="14">
        <v>11704</v>
      </c>
      <c r="F23" s="14">
        <v>1992</v>
      </c>
      <c r="G23" s="14">
        <v>1920</v>
      </c>
      <c r="H23" s="14">
        <v>500</v>
      </c>
      <c r="I23" s="14">
        <v>4820</v>
      </c>
      <c r="J23" s="14">
        <v>285</v>
      </c>
      <c r="K23" s="14">
        <v>0</v>
      </c>
      <c r="L23" s="14">
        <v>0</v>
      </c>
      <c r="M23" s="14">
        <v>0</v>
      </c>
      <c r="N23" s="14">
        <v>0</v>
      </c>
      <c r="O23" s="14">
        <v>100</v>
      </c>
      <c r="P23" s="14">
        <v>0</v>
      </c>
      <c r="Q23" s="14">
        <v>500</v>
      </c>
      <c r="R23" s="14">
        <v>0</v>
      </c>
      <c r="S23" s="14">
        <v>1191.5</v>
      </c>
      <c r="T23" s="14">
        <v>0</v>
      </c>
      <c r="U23" s="37">
        <f t="shared" si="2"/>
        <v>20235.5</v>
      </c>
      <c r="V23" s="37">
        <f t="shared" si="3"/>
        <v>2777</v>
      </c>
      <c r="W23" s="15">
        <v>1141.5</v>
      </c>
      <c r="X23" s="15">
        <v>0</v>
      </c>
      <c r="Y23" s="38">
        <v>0</v>
      </c>
      <c r="Z23" s="38">
        <v>0</v>
      </c>
      <c r="AA23" s="38">
        <v>0</v>
      </c>
      <c r="AB23" s="38">
        <v>0</v>
      </c>
      <c r="AC23" s="39">
        <v>0</v>
      </c>
      <c r="AD23" s="39">
        <v>0</v>
      </c>
      <c r="AE23" s="39">
        <v>0</v>
      </c>
      <c r="AF23" s="39">
        <v>0</v>
      </c>
      <c r="AG23" s="45"/>
      <c r="AH23" s="45"/>
      <c r="AI23" s="41">
        <v>0</v>
      </c>
      <c r="AJ23" s="41">
        <v>1141.5</v>
      </c>
      <c r="AK23" s="42">
        <f t="shared" si="4"/>
        <v>1141.5</v>
      </c>
      <c r="AL23" s="42">
        <f t="shared" si="5"/>
        <v>0</v>
      </c>
    </row>
    <row r="24" spans="1:38" s="44" customFormat="1" ht="18.75" customHeight="1">
      <c r="A24" s="11">
        <v>13</v>
      </c>
      <c r="B24" s="12" t="s">
        <v>37</v>
      </c>
      <c r="C24" s="36">
        <f t="shared" si="0"/>
        <v>9588.4</v>
      </c>
      <c r="D24" s="36">
        <f t="shared" si="1"/>
        <v>889.0170000000003</v>
      </c>
      <c r="E24" s="14">
        <v>5410</v>
      </c>
      <c r="F24" s="14">
        <v>1645.925</v>
      </c>
      <c r="G24" s="14">
        <v>945</v>
      </c>
      <c r="H24" s="14">
        <v>206.25</v>
      </c>
      <c r="I24" s="14">
        <v>900</v>
      </c>
      <c r="J24" s="14">
        <v>70</v>
      </c>
      <c r="K24" s="14">
        <v>0</v>
      </c>
      <c r="L24" s="14">
        <v>0</v>
      </c>
      <c r="M24" s="14">
        <v>0</v>
      </c>
      <c r="N24" s="14">
        <v>0</v>
      </c>
      <c r="O24" s="14">
        <v>60</v>
      </c>
      <c r="P24" s="14">
        <v>30</v>
      </c>
      <c r="Q24" s="14">
        <v>1250</v>
      </c>
      <c r="R24" s="14">
        <v>100</v>
      </c>
      <c r="S24" s="14">
        <v>417</v>
      </c>
      <c r="T24" s="14">
        <v>0</v>
      </c>
      <c r="U24" s="37">
        <f t="shared" si="2"/>
        <v>8982</v>
      </c>
      <c r="V24" s="37">
        <f t="shared" si="3"/>
        <v>2052.175</v>
      </c>
      <c r="W24" s="15">
        <v>2306.4</v>
      </c>
      <c r="X24" s="15">
        <v>0</v>
      </c>
      <c r="Y24" s="38">
        <v>0</v>
      </c>
      <c r="Z24" s="38">
        <v>0</v>
      </c>
      <c r="AA24" s="38">
        <v>0</v>
      </c>
      <c r="AB24" s="38">
        <v>0</v>
      </c>
      <c r="AC24" s="39">
        <v>-1700</v>
      </c>
      <c r="AD24" s="39">
        <v>-660</v>
      </c>
      <c r="AE24" s="39">
        <v>0</v>
      </c>
      <c r="AF24" s="39">
        <v>-503.158</v>
      </c>
      <c r="AG24" s="45"/>
      <c r="AH24" s="45"/>
      <c r="AI24" s="41">
        <v>0</v>
      </c>
      <c r="AJ24" s="41">
        <v>500</v>
      </c>
      <c r="AK24" s="42">
        <f t="shared" si="4"/>
        <v>606.4000000000001</v>
      </c>
      <c r="AL24" s="42">
        <f t="shared" si="5"/>
        <v>-1163.158</v>
      </c>
    </row>
    <row r="25" spans="1:38" s="44" customFormat="1" ht="19.5" customHeight="1">
      <c r="A25" s="11">
        <v>14</v>
      </c>
      <c r="B25" s="12" t="s">
        <v>38</v>
      </c>
      <c r="C25" s="36">
        <f t="shared" si="0"/>
        <v>19910.2</v>
      </c>
      <c r="D25" s="36">
        <f t="shared" si="1"/>
        <v>7999.946</v>
      </c>
      <c r="E25" s="14">
        <v>12446</v>
      </c>
      <c r="F25" s="14">
        <v>6295.486</v>
      </c>
      <c r="G25" s="14">
        <v>3364.1</v>
      </c>
      <c r="H25" s="14">
        <v>1541.46</v>
      </c>
      <c r="I25" s="14">
        <v>970</v>
      </c>
      <c r="J25" s="14">
        <v>160</v>
      </c>
      <c r="K25" s="14">
        <v>0</v>
      </c>
      <c r="L25" s="14">
        <v>0</v>
      </c>
      <c r="M25" s="14">
        <v>0</v>
      </c>
      <c r="N25" s="14">
        <v>0</v>
      </c>
      <c r="O25" s="14">
        <v>50</v>
      </c>
      <c r="P25" s="14">
        <v>0</v>
      </c>
      <c r="Q25" s="14">
        <v>150</v>
      </c>
      <c r="R25" s="14">
        <v>0</v>
      </c>
      <c r="S25" s="14">
        <v>830.1</v>
      </c>
      <c r="T25" s="14">
        <v>3</v>
      </c>
      <c r="U25" s="37">
        <f t="shared" si="2"/>
        <v>17810.2</v>
      </c>
      <c r="V25" s="37">
        <f t="shared" si="3"/>
        <v>7999.946</v>
      </c>
      <c r="W25" s="15">
        <v>2100</v>
      </c>
      <c r="X25" s="15">
        <v>0</v>
      </c>
      <c r="Y25" s="38">
        <v>0</v>
      </c>
      <c r="Z25" s="38">
        <v>0</v>
      </c>
      <c r="AA25" s="38">
        <v>0</v>
      </c>
      <c r="AB25" s="38">
        <v>0</v>
      </c>
      <c r="AC25" s="39">
        <v>0</v>
      </c>
      <c r="AD25" s="39">
        <v>0</v>
      </c>
      <c r="AE25" s="39">
        <v>0</v>
      </c>
      <c r="AF25" s="39">
        <v>0</v>
      </c>
      <c r="AG25" s="45"/>
      <c r="AH25" s="45"/>
      <c r="AI25" s="41">
        <v>0</v>
      </c>
      <c r="AJ25" s="41">
        <v>1850</v>
      </c>
      <c r="AK25" s="42">
        <f t="shared" si="4"/>
        <v>2100</v>
      </c>
      <c r="AL25" s="42">
        <f t="shared" si="5"/>
        <v>0</v>
      </c>
    </row>
    <row r="26" spans="1:38" s="44" customFormat="1" ht="20.25" customHeight="1">
      <c r="A26" s="11">
        <v>15</v>
      </c>
      <c r="B26" s="12" t="s">
        <v>39</v>
      </c>
      <c r="C26" s="36">
        <f t="shared" si="0"/>
        <v>5994.6</v>
      </c>
      <c r="D26" s="36">
        <f t="shared" si="1"/>
        <v>1512.5</v>
      </c>
      <c r="E26" s="14">
        <v>3960</v>
      </c>
      <c r="F26" s="14">
        <v>990</v>
      </c>
      <c r="G26" s="14">
        <v>726</v>
      </c>
      <c r="H26" s="14">
        <v>427.5</v>
      </c>
      <c r="I26" s="14">
        <v>728.3</v>
      </c>
      <c r="J26" s="14">
        <v>95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480.3</v>
      </c>
      <c r="T26" s="14">
        <v>0</v>
      </c>
      <c r="U26" s="37">
        <f t="shared" si="2"/>
        <v>5894.6</v>
      </c>
      <c r="V26" s="37">
        <f t="shared" si="3"/>
        <v>1512.5</v>
      </c>
      <c r="W26" s="15">
        <v>100</v>
      </c>
      <c r="X26" s="15">
        <v>0</v>
      </c>
      <c r="Y26" s="38">
        <v>0</v>
      </c>
      <c r="Z26" s="38">
        <v>0</v>
      </c>
      <c r="AA26" s="38">
        <v>0</v>
      </c>
      <c r="AB26" s="38">
        <v>0</v>
      </c>
      <c r="AC26" s="39">
        <v>0</v>
      </c>
      <c r="AD26" s="39">
        <v>0</v>
      </c>
      <c r="AE26" s="39">
        <v>0</v>
      </c>
      <c r="AF26" s="39">
        <v>0</v>
      </c>
      <c r="AG26" s="45"/>
      <c r="AH26" s="45"/>
      <c r="AI26" s="41">
        <v>0</v>
      </c>
      <c r="AJ26" s="41">
        <v>100</v>
      </c>
      <c r="AK26" s="42">
        <f t="shared" si="4"/>
        <v>100</v>
      </c>
      <c r="AL26" s="42">
        <f t="shared" si="5"/>
        <v>0</v>
      </c>
    </row>
    <row r="27" spans="1:38" s="44" customFormat="1" ht="20.25" customHeight="1">
      <c r="A27" s="11">
        <v>16</v>
      </c>
      <c r="B27" s="12" t="s">
        <v>40</v>
      </c>
      <c r="C27" s="36">
        <f t="shared" si="0"/>
        <v>6284.5</v>
      </c>
      <c r="D27" s="36">
        <f t="shared" si="1"/>
        <v>1591.729</v>
      </c>
      <c r="E27" s="14">
        <v>4420.8</v>
      </c>
      <c r="F27" s="14">
        <v>1376.809</v>
      </c>
      <c r="G27" s="14">
        <v>1140</v>
      </c>
      <c r="H27" s="14">
        <v>204.92</v>
      </c>
      <c r="I27" s="14">
        <v>245</v>
      </c>
      <c r="J27" s="14">
        <v>10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148.7</v>
      </c>
      <c r="R27" s="14">
        <v>0</v>
      </c>
      <c r="S27" s="14">
        <v>230</v>
      </c>
      <c r="T27" s="14">
        <v>0</v>
      </c>
      <c r="U27" s="37">
        <f t="shared" si="2"/>
        <v>6184.5</v>
      </c>
      <c r="V27" s="37">
        <f t="shared" si="3"/>
        <v>1591.729</v>
      </c>
      <c r="W27" s="15">
        <v>100</v>
      </c>
      <c r="X27" s="15">
        <v>0</v>
      </c>
      <c r="Y27" s="38">
        <v>0</v>
      </c>
      <c r="Z27" s="38">
        <v>0</v>
      </c>
      <c r="AA27" s="38">
        <v>0</v>
      </c>
      <c r="AB27" s="38">
        <v>0</v>
      </c>
      <c r="AC27" s="39">
        <v>0</v>
      </c>
      <c r="AD27" s="39">
        <v>0</v>
      </c>
      <c r="AE27" s="39">
        <v>0</v>
      </c>
      <c r="AF27" s="39">
        <v>0</v>
      </c>
      <c r="AG27" s="45"/>
      <c r="AH27" s="45"/>
      <c r="AI27" s="41">
        <v>0</v>
      </c>
      <c r="AJ27" s="41">
        <v>100</v>
      </c>
      <c r="AK27" s="42">
        <f t="shared" si="4"/>
        <v>100</v>
      </c>
      <c r="AL27" s="42">
        <f t="shared" si="5"/>
        <v>0</v>
      </c>
    </row>
    <row r="28" spans="1:38" s="44" customFormat="1" ht="19.5" customHeight="1">
      <c r="A28" s="11">
        <v>17</v>
      </c>
      <c r="B28" s="12" t="s">
        <v>41</v>
      </c>
      <c r="C28" s="36">
        <f t="shared" si="0"/>
        <v>9381</v>
      </c>
      <c r="D28" s="36">
        <f t="shared" si="1"/>
        <v>1018.3000000000002</v>
      </c>
      <c r="E28" s="14">
        <v>7200</v>
      </c>
      <c r="F28" s="14">
        <v>3930</v>
      </c>
      <c r="G28" s="14">
        <v>1260</v>
      </c>
      <c r="H28" s="14">
        <v>274.5</v>
      </c>
      <c r="I28" s="14">
        <v>400</v>
      </c>
      <c r="J28" s="14">
        <v>20</v>
      </c>
      <c r="K28" s="14">
        <v>0</v>
      </c>
      <c r="L28" s="14">
        <v>0</v>
      </c>
      <c r="M28" s="14">
        <v>0</v>
      </c>
      <c r="N28" s="14">
        <v>0</v>
      </c>
      <c r="O28" s="14">
        <v>40</v>
      </c>
      <c r="P28" s="14">
        <v>0</v>
      </c>
      <c r="Q28" s="14">
        <v>0</v>
      </c>
      <c r="R28" s="14">
        <v>0</v>
      </c>
      <c r="S28" s="14">
        <v>331</v>
      </c>
      <c r="T28" s="14">
        <v>0</v>
      </c>
      <c r="U28" s="37">
        <f t="shared" si="2"/>
        <v>9231</v>
      </c>
      <c r="V28" s="37">
        <f t="shared" si="3"/>
        <v>4224.5</v>
      </c>
      <c r="W28" s="15">
        <v>150</v>
      </c>
      <c r="X28" s="15">
        <v>0</v>
      </c>
      <c r="Y28" s="38">
        <v>0</v>
      </c>
      <c r="Z28" s="38">
        <v>0</v>
      </c>
      <c r="AA28" s="38">
        <v>0</v>
      </c>
      <c r="AB28" s="38">
        <v>0</v>
      </c>
      <c r="AC28" s="39">
        <v>0</v>
      </c>
      <c r="AD28" s="39">
        <v>0</v>
      </c>
      <c r="AE28" s="39">
        <v>0</v>
      </c>
      <c r="AF28" s="39">
        <v>-3206.2</v>
      </c>
      <c r="AG28" s="45"/>
      <c r="AH28" s="45"/>
      <c r="AI28" s="41">
        <v>0</v>
      </c>
      <c r="AJ28" s="41">
        <v>150</v>
      </c>
      <c r="AK28" s="42">
        <f t="shared" si="4"/>
        <v>150</v>
      </c>
      <c r="AL28" s="42">
        <f t="shared" si="5"/>
        <v>-3206.2</v>
      </c>
    </row>
    <row r="29" spans="1:38" s="44" customFormat="1" ht="20.25" customHeight="1">
      <c r="A29" s="11">
        <v>18</v>
      </c>
      <c r="B29" s="12" t="s">
        <v>42</v>
      </c>
      <c r="C29" s="36">
        <f t="shared" si="0"/>
        <v>6740.700000000001</v>
      </c>
      <c r="D29" s="36">
        <f t="shared" si="1"/>
        <v>1450.1640000000002</v>
      </c>
      <c r="E29" s="14">
        <v>3751.6</v>
      </c>
      <c r="F29" s="14">
        <v>1173.8</v>
      </c>
      <c r="G29" s="14">
        <v>1428.4</v>
      </c>
      <c r="H29" s="14">
        <v>155.1</v>
      </c>
      <c r="I29" s="14">
        <v>860</v>
      </c>
      <c r="J29" s="14">
        <v>130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250</v>
      </c>
      <c r="R29" s="14">
        <v>0</v>
      </c>
      <c r="S29" s="14">
        <v>150.7</v>
      </c>
      <c r="T29" s="14">
        <v>0</v>
      </c>
      <c r="U29" s="37">
        <f t="shared" si="2"/>
        <v>6440.700000000001</v>
      </c>
      <c r="V29" s="37">
        <f t="shared" si="3"/>
        <v>1458.9</v>
      </c>
      <c r="W29" s="15">
        <v>300</v>
      </c>
      <c r="X29" s="15">
        <v>0</v>
      </c>
      <c r="Y29" s="38">
        <v>0</v>
      </c>
      <c r="Z29" s="38">
        <v>0</v>
      </c>
      <c r="AA29" s="38">
        <v>0</v>
      </c>
      <c r="AB29" s="38">
        <v>0</v>
      </c>
      <c r="AC29" s="39">
        <v>0</v>
      </c>
      <c r="AD29" s="39">
        <v>0</v>
      </c>
      <c r="AE29" s="39">
        <v>0</v>
      </c>
      <c r="AF29" s="39">
        <v>-8.736</v>
      </c>
      <c r="AG29" s="45"/>
      <c r="AH29" s="45"/>
      <c r="AI29" s="41">
        <v>0</v>
      </c>
      <c r="AJ29" s="41">
        <v>300</v>
      </c>
      <c r="AK29" s="42">
        <f t="shared" si="4"/>
        <v>300</v>
      </c>
      <c r="AL29" s="42">
        <f t="shared" si="5"/>
        <v>-8.73599999999999</v>
      </c>
    </row>
    <row r="30" spans="1:38" s="44" customFormat="1" ht="20.25" customHeight="1">
      <c r="A30" s="11">
        <v>19</v>
      </c>
      <c r="B30" s="12" t="s">
        <v>43</v>
      </c>
      <c r="C30" s="36">
        <f t="shared" si="0"/>
        <v>10431.3</v>
      </c>
      <c r="D30" s="36">
        <f t="shared" si="1"/>
        <v>2538.1</v>
      </c>
      <c r="E30" s="14">
        <v>8061.3</v>
      </c>
      <c r="F30" s="14">
        <v>2303.2</v>
      </c>
      <c r="G30" s="14">
        <v>1059.6</v>
      </c>
      <c r="H30" s="14">
        <v>234.9</v>
      </c>
      <c r="I30" s="14">
        <v>600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200</v>
      </c>
      <c r="R30" s="14">
        <v>0</v>
      </c>
      <c r="S30" s="14">
        <v>410.4</v>
      </c>
      <c r="T30" s="14">
        <v>0</v>
      </c>
      <c r="U30" s="37">
        <f t="shared" si="2"/>
        <v>10331.3</v>
      </c>
      <c r="V30" s="37">
        <f t="shared" si="3"/>
        <v>2538.1</v>
      </c>
      <c r="W30" s="15">
        <v>100</v>
      </c>
      <c r="X30" s="15">
        <v>0</v>
      </c>
      <c r="Y30" s="38">
        <v>0</v>
      </c>
      <c r="Z30" s="38">
        <v>0</v>
      </c>
      <c r="AA30" s="38">
        <v>0</v>
      </c>
      <c r="AB30" s="38">
        <v>0</v>
      </c>
      <c r="AC30" s="39">
        <v>0</v>
      </c>
      <c r="AD30" s="39">
        <v>0</v>
      </c>
      <c r="AE30" s="39">
        <v>0</v>
      </c>
      <c r="AF30" s="39">
        <v>0</v>
      </c>
      <c r="AG30" s="45"/>
      <c r="AH30" s="45"/>
      <c r="AI30" s="41">
        <v>0</v>
      </c>
      <c r="AJ30" s="41">
        <v>100</v>
      </c>
      <c r="AK30" s="42">
        <f t="shared" si="4"/>
        <v>100</v>
      </c>
      <c r="AL30" s="42">
        <f t="shared" si="5"/>
        <v>0</v>
      </c>
    </row>
    <row r="31" spans="1:38" s="44" customFormat="1" ht="20.25" customHeight="1">
      <c r="A31" s="11">
        <v>20</v>
      </c>
      <c r="B31" s="12" t="s">
        <v>44</v>
      </c>
      <c r="C31" s="36">
        <f t="shared" si="0"/>
        <v>12740</v>
      </c>
      <c r="D31" s="36">
        <f t="shared" si="1"/>
        <v>1985.61</v>
      </c>
      <c r="E31" s="14">
        <v>9450</v>
      </c>
      <c r="F31" s="14">
        <v>1706.333</v>
      </c>
      <c r="G31" s="14">
        <v>1790</v>
      </c>
      <c r="H31" s="14">
        <v>323.6</v>
      </c>
      <c r="I31" s="14">
        <v>400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100</v>
      </c>
      <c r="P31" s="14">
        <v>0</v>
      </c>
      <c r="Q31" s="14">
        <v>300</v>
      </c>
      <c r="R31" s="14">
        <v>0</v>
      </c>
      <c r="S31" s="14">
        <v>700</v>
      </c>
      <c r="T31" s="14">
        <v>0</v>
      </c>
      <c r="U31" s="37">
        <f t="shared" si="2"/>
        <v>12740</v>
      </c>
      <c r="V31" s="37">
        <f t="shared" si="3"/>
        <v>2029.933</v>
      </c>
      <c r="W31" s="15">
        <v>0</v>
      </c>
      <c r="X31" s="15">
        <v>0</v>
      </c>
      <c r="Y31" s="38">
        <v>0</v>
      </c>
      <c r="Z31" s="38">
        <v>0</v>
      </c>
      <c r="AA31" s="38">
        <v>0</v>
      </c>
      <c r="AB31" s="38">
        <v>0</v>
      </c>
      <c r="AC31" s="39">
        <v>0</v>
      </c>
      <c r="AD31" s="39">
        <v>0</v>
      </c>
      <c r="AE31" s="39">
        <v>0</v>
      </c>
      <c r="AF31" s="39">
        <v>-44.323</v>
      </c>
      <c r="AG31" s="45"/>
      <c r="AH31" s="45"/>
      <c r="AI31" s="41">
        <v>0</v>
      </c>
      <c r="AJ31" s="41">
        <v>0</v>
      </c>
      <c r="AK31" s="42">
        <f t="shared" si="4"/>
        <v>0</v>
      </c>
      <c r="AL31" s="42">
        <f t="shared" si="5"/>
        <v>-44.323</v>
      </c>
    </row>
    <row r="32" spans="1:38" s="44" customFormat="1" ht="21" customHeight="1">
      <c r="A32" s="11">
        <v>21</v>
      </c>
      <c r="B32" s="12" t="s">
        <v>45</v>
      </c>
      <c r="C32" s="36">
        <f t="shared" si="0"/>
        <v>17779.8</v>
      </c>
      <c r="D32" s="36">
        <f t="shared" si="1"/>
        <v>0</v>
      </c>
      <c r="E32" s="14">
        <v>14891</v>
      </c>
      <c r="F32" s="14">
        <v>0</v>
      </c>
      <c r="G32" s="14">
        <v>2118.8</v>
      </c>
      <c r="H32" s="14">
        <v>0</v>
      </c>
      <c r="I32" s="14">
        <v>470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37">
        <f t="shared" si="2"/>
        <v>17479.8</v>
      </c>
      <c r="V32" s="37">
        <f t="shared" si="3"/>
        <v>0</v>
      </c>
      <c r="W32" s="15">
        <v>300</v>
      </c>
      <c r="X32" s="15">
        <v>0</v>
      </c>
      <c r="Y32" s="38">
        <v>0</v>
      </c>
      <c r="Z32" s="38">
        <v>0</v>
      </c>
      <c r="AA32" s="38">
        <v>0</v>
      </c>
      <c r="AB32" s="38">
        <v>0</v>
      </c>
      <c r="AC32" s="39">
        <v>0</v>
      </c>
      <c r="AD32" s="39">
        <v>0</v>
      </c>
      <c r="AE32" s="39">
        <v>0</v>
      </c>
      <c r="AF32" s="39">
        <v>0</v>
      </c>
      <c r="AG32" s="45"/>
      <c r="AH32" s="45"/>
      <c r="AI32" s="41">
        <v>0</v>
      </c>
      <c r="AJ32" s="41">
        <v>300</v>
      </c>
      <c r="AK32" s="42">
        <f t="shared" si="4"/>
        <v>300</v>
      </c>
      <c r="AL32" s="42">
        <f t="shared" si="5"/>
        <v>0</v>
      </c>
    </row>
    <row r="33" spans="1:38" s="44" customFormat="1" ht="21" customHeight="1">
      <c r="A33" s="11">
        <v>22</v>
      </c>
      <c r="B33" s="12" t="s">
        <v>46</v>
      </c>
      <c r="C33" s="36">
        <f t="shared" si="0"/>
        <v>8644</v>
      </c>
      <c r="D33" s="36">
        <f t="shared" si="1"/>
        <v>1263.595</v>
      </c>
      <c r="E33" s="14">
        <v>5203.2</v>
      </c>
      <c r="F33" s="14">
        <v>1004.3</v>
      </c>
      <c r="G33" s="14">
        <v>998.3</v>
      </c>
      <c r="H33" s="14">
        <v>181</v>
      </c>
      <c r="I33" s="14">
        <v>685</v>
      </c>
      <c r="J33" s="14">
        <v>98</v>
      </c>
      <c r="K33" s="14">
        <v>0</v>
      </c>
      <c r="L33" s="14">
        <v>0</v>
      </c>
      <c r="M33" s="14">
        <v>0</v>
      </c>
      <c r="N33" s="14">
        <v>0</v>
      </c>
      <c r="O33" s="14">
        <v>30</v>
      </c>
      <c r="P33" s="14">
        <v>0</v>
      </c>
      <c r="Q33" s="14">
        <v>440</v>
      </c>
      <c r="R33" s="14">
        <v>0</v>
      </c>
      <c r="S33" s="14">
        <v>360</v>
      </c>
      <c r="T33" s="14">
        <v>0</v>
      </c>
      <c r="U33" s="37">
        <f t="shared" si="2"/>
        <v>7716.5</v>
      </c>
      <c r="V33" s="37">
        <f t="shared" si="3"/>
        <v>1283.3</v>
      </c>
      <c r="W33" s="15">
        <v>927.5</v>
      </c>
      <c r="X33" s="15">
        <v>0</v>
      </c>
      <c r="Y33" s="38">
        <v>0</v>
      </c>
      <c r="Z33" s="38">
        <v>0</v>
      </c>
      <c r="AA33" s="38">
        <v>0</v>
      </c>
      <c r="AB33" s="38">
        <v>0</v>
      </c>
      <c r="AC33" s="39">
        <v>0</v>
      </c>
      <c r="AD33" s="39">
        <v>0</v>
      </c>
      <c r="AE33" s="39">
        <v>0</v>
      </c>
      <c r="AF33" s="39">
        <v>-19.705</v>
      </c>
      <c r="AG33" s="45"/>
      <c r="AH33" s="45"/>
      <c r="AI33" s="41">
        <v>0</v>
      </c>
      <c r="AJ33" s="41">
        <v>0</v>
      </c>
      <c r="AK33" s="42">
        <f t="shared" si="4"/>
        <v>927.5</v>
      </c>
      <c r="AL33" s="42">
        <f t="shared" si="5"/>
        <v>-19.705</v>
      </c>
    </row>
    <row r="34" spans="1:38" s="44" customFormat="1" ht="21" customHeight="1">
      <c r="A34" s="11">
        <v>23</v>
      </c>
      <c r="B34" s="12" t="s">
        <v>47</v>
      </c>
      <c r="C34" s="36">
        <f t="shared" si="0"/>
        <v>14056.5</v>
      </c>
      <c r="D34" s="36">
        <f t="shared" si="1"/>
        <v>2495.7799999999997</v>
      </c>
      <c r="E34" s="14">
        <v>8980</v>
      </c>
      <c r="F34" s="14">
        <v>2020.76</v>
      </c>
      <c r="G34" s="14">
        <v>1825</v>
      </c>
      <c r="H34" s="14">
        <v>460.02</v>
      </c>
      <c r="I34" s="14">
        <v>610</v>
      </c>
      <c r="J34" s="14">
        <v>15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200</v>
      </c>
      <c r="R34" s="14">
        <v>0</v>
      </c>
      <c r="S34" s="14">
        <v>1261.5</v>
      </c>
      <c r="T34" s="14">
        <v>0</v>
      </c>
      <c r="U34" s="37">
        <f t="shared" si="2"/>
        <v>12876.5</v>
      </c>
      <c r="V34" s="37">
        <f t="shared" si="3"/>
        <v>2495.7799999999997</v>
      </c>
      <c r="W34" s="15">
        <v>1180</v>
      </c>
      <c r="X34" s="15">
        <v>0</v>
      </c>
      <c r="Y34" s="38">
        <v>0</v>
      </c>
      <c r="Z34" s="38">
        <v>0</v>
      </c>
      <c r="AA34" s="38">
        <v>0</v>
      </c>
      <c r="AB34" s="38">
        <v>0</v>
      </c>
      <c r="AC34" s="39">
        <v>0</v>
      </c>
      <c r="AD34" s="39">
        <v>0</v>
      </c>
      <c r="AE34" s="39">
        <v>0</v>
      </c>
      <c r="AF34" s="39">
        <v>0</v>
      </c>
      <c r="AG34" s="45"/>
      <c r="AH34" s="45"/>
      <c r="AI34" s="41">
        <v>0</v>
      </c>
      <c r="AJ34" s="41">
        <v>1040</v>
      </c>
      <c r="AK34" s="42">
        <f t="shared" si="4"/>
        <v>1180</v>
      </c>
      <c r="AL34" s="42">
        <f t="shared" si="5"/>
        <v>0</v>
      </c>
    </row>
    <row r="35" spans="1:38" s="44" customFormat="1" ht="21" customHeight="1">
      <c r="A35" s="11">
        <v>24</v>
      </c>
      <c r="B35" s="12" t="s">
        <v>48</v>
      </c>
      <c r="C35" s="36">
        <f t="shared" si="0"/>
        <v>24219</v>
      </c>
      <c r="D35" s="36">
        <f t="shared" si="1"/>
        <v>5827.515</v>
      </c>
      <c r="E35" s="14">
        <v>9368.6</v>
      </c>
      <c r="F35" s="14">
        <v>1670.604</v>
      </c>
      <c r="G35" s="14">
        <v>3070</v>
      </c>
      <c r="H35" s="14">
        <v>1791.824</v>
      </c>
      <c r="I35" s="14">
        <v>2200</v>
      </c>
      <c r="J35" s="14">
        <v>365.087</v>
      </c>
      <c r="K35" s="14">
        <v>0</v>
      </c>
      <c r="L35" s="14">
        <v>0</v>
      </c>
      <c r="M35" s="14">
        <v>0</v>
      </c>
      <c r="N35" s="14">
        <v>0</v>
      </c>
      <c r="O35" s="14">
        <v>5250</v>
      </c>
      <c r="P35" s="14">
        <v>400</v>
      </c>
      <c r="Q35" s="14">
        <v>400</v>
      </c>
      <c r="R35" s="14">
        <v>0</v>
      </c>
      <c r="S35" s="14">
        <v>1930.4</v>
      </c>
      <c r="T35" s="14">
        <v>0</v>
      </c>
      <c r="U35" s="37">
        <f t="shared" si="2"/>
        <v>22219</v>
      </c>
      <c r="V35" s="37">
        <f t="shared" si="3"/>
        <v>4227.515</v>
      </c>
      <c r="W35" s="15">
        <v>2000</v>
      </c>
      <c r="X35" s="15">
        <v>1600</v>
      </c>
      <c r="Y35" s="38">
        <v>0</v>
      </c>
      <c r="Z35" s="38">
        <v>0</v>
      </c>
      <c r="AA35" s="38">
        <v>0</v>
      </c>
      <c r="AB35" s="38">
        <v>0</v>
      </c>
      <c r="AC35" s="39">
        <v>0</v>
      </c>
      <c r="AD35" s="39">
        <v>0</v>
      </c>
      <c r="AE35" s="39">
        <v>0</v>
      </c>
      <c r="AF35" s="39">
        <v>0</v>
      </c>
      <c r="AG35" s="45"/>
      <c r="AH35" s="45"/>
      <c r="AI35" s="41">
        <v>0</v>
      </c>
      <c r="AJ35" s="41">
        <v>400</v>
      </c>
      <c r="AK35" s="42">
        <f t="shared" si="4"/>
        <v>2000</v>
      </c>
      <c r="AL35" s="42">
        <f t="shared" si="5"/>
        <v>1600</v>
      </c>
    </row>
    <row r="36" spans="1:38" s="44" customFormat="1" ht="21" customHeight="1">
      <c r="A36" s="11">
        <v>25</v>
      </c>
      <c r="B36" s="12" t="s">
        <v>49</v>
      </c>
      <c r="C36" s="36">
        <f t="shared" si="0"/>
        <v>26293.4</v>
      </c>
      <c r="D36" s="36">
        <f t="shared" si="1"/>
        <v>7737.139999999999</v>
      </c>
      <c r="E36" s="14">
        <v>15514</v>
      </c>
      <c r="F36" s="14">
        <v>3518.071</v>
      </c>
      <c r="G36" s="14">
        <v>4472</v>
      </c>
      <c r="H36" s="14">
        <v>1860.724</v>
      </c>
      <c r="I36" s="14">
        <v>3070</v>
      </c>
      <c r="J36" s="14">
        <v>751.345</v>
      </c>
      <c r="K36" s="14">
        <v>0</v>
      </c>
      <c r="L36" s="14">
        <v>0</v>
      </c>
      <c r="M36" s="14">
        <v>0</v>
      </c>
      <c r="N36" s="14">
        <v>0</v>
      </c>
      <c r="O36" s="14">
        <v>100</v>
      </c>
      <c r="P36" s="14">
        <v>0</v>
      </c>
      <c r="Q36" s="14">
        <v>600</v>
      </c>
      <c r="R36" s="14">
        <v>270</v>
      </c>
      <c r="S36" s="14">
        <v>1200</v>
      </c>
      <c r="T36" s="14">
        <v>0</v>
      </c>
      <c r="U36" s="37">
        <f t="shared" si="2"/>
        <v>24956</v>
      </c>
      <c r="V36" s="37">
        <f t="shared" si="3"/>
        <v>6400.139999999999</v>
      </c>
      <c r="W36" s="15">
        <v>1337.4</v>
      </c>
      <c r="X36" s="15">
        <v>1337</v>
      </c>
      <c r="Y36" s="38">
        <v>0</v>
      </c>
      <c r="Z36" s="38">
        <v>0</v>
      </c>
      <c r="AA36" s="38">
        <v>0</v>
      </c>
      <c r="AB36" s="38">
        <v>0</v>
      </c>
      <c r="AC36" s="39">
        <v>0</v>
      </c>
      <c r="AD36" s="39">
        <v>0</v>
      </c>
      <c r="AE36" s="39">
        <v>0</v>
      </c>
      <c r="AF36" s="39">
        <v>0</v>
      </c>
      <c r="AG36" s="45"/>
      <c r="AH36" s="45"/>
      <c r="AI36" s="41">
        <v>0</v>
      </c>
      <c r="AJ36" s="41">
        <v>0</v>
      </c>
      <c r="AK36" s="42">
        <f t="shared" si="4"/>
        <v>1337.4</v>
      </c>
      <c r="AL36" s="42">
        <f t="shared" si="5"/>
        <v>1337</v>
      </c>
    </row>
    <row r="37" spans="1:38" s="44" customFormat="1" ht="21" customHeight="1">
      <c r="A37" s="11">
        <v>26</v>
      </c>
      <c r="B37" s="12" t="s">
        <v>50</v>
      </c>
      <c r="C37" s="36">
        <f t="shared" si="0"/>
        <v>8200.8</v>
      </c>
      <c r="D37" s="36">
        <f t="shared" si="1"/>
        <v>1645.4470000000001</v>
      </c>
      <c r="E37" s="14">
        <v>6284</v>
      </c>
      <c r="F37" s="14">
        <v>1456.247</v>
      </c>
      <c r="G37" s="14">
        <v>877.2</v>
      </c>
      <c r="H37" s="14">
        <v>189.2</v>
      </c>
      <c r="I37" s="14">
        <v>350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100</v>
      </c>
      <c r="R37" s="14">
        <v>0</v>
      </c>
      <c r="S37" s="14">
        <v>389.6</v>
      </c>
      <c r="T37" s="14">
        <v>0</v>
      </c>
      <c r="U37" s="37">
        <f t="shared" si="2"/>
        <v>8000.8</v>
      </c>
      <c r="V37" s="37">
        <f t="shared" si="3"/>
        <v>1645.4470000000001</v>
      </c>
      <c r="W37" s="15">
        <v>200</v>
      </c>
      <c r="X37" s="15">
        <v>0</v>
      </c>
      <c r="Y37" s="38">
        <v>0</v>
      </c>
      <c r="Z37" s="38">
        <v>0</v>
      </c>
      <c r="AA37" s="38">
        <v>0</v>
      </c>
      <c r="AB37" s="38">
        <v>0</v>
      </c>
      <c r="AC37" s="39">
        <v>0</v>
      </c>
      <c r="AD37" s="39">
        <v>0</v>
      </c>
      <c r="AE37" s="39">
        <v>0</v>
      </c>
      <c r="AF37" s="39">
        <v>0</v>
      </c>
      <c r="AG37" s="45"/>
      <c r="AH37" s="45"/>
      <c r="AI37" s="41">
        <v>0</v>
      </c>
      <c r="AJ37" s="41">
        <v>200</v>
      </c>
      <c r="AK37" s="42">
        <f t="shared" si="4"/>
        <v>200</v>
      </c>
      <c r="AL37" s="42">
        <f t="shared" si="5"/>
        <v>0</v>
      </c>
    </row>
    <row r="38" spans="1:38" s="44" customFormat="1" ht="21" customHeight="1">
      <c r="A38" s="11">
        <v>27</v>
      </c>
      <c r="B38" s="12" t="s">
        <v>51</v>
      </c>
      <c r="C38" s="36">
        <f t="shared" si="0"/>
        <v>7095.5</v>
      </c>
      <c r="D38" s="36">
        <f t="shared" si="1"/>
        <v>1433</v>
      </c>
      <c r="E38" s="14">
        <v>5392</v>
      </c>
      <c r="F38" s="14">
        <v>1171</v>
      </c>
      <c r="G38" s="14">
        <v>983.5</v>
      </c>
      <c r="H38" s="14">
        <v>210</v>
      </c>
      <c r="I38" s="14">
        <v>490</v>
      </c>
      <c r="J38" s="14">
        <v>52</v>
      </c>
      <c r="K38" s="14">
        <v>0</v>
      </c>
      <c r="L38" s="14">
        <v>0</v>
      </c>
      <c r="M38" s="14">
        <v>0</v>
      </c>
      <c r="N38" s="14">
        <v>0</v>
      </c>
      <c r="O38" s="14">
        <v>30</v>
      </c>
      <c r="P38" s="14">
        <v>0</v>
      </c>
      <c r="Q38" s="14">
        <v>100</v>
      </c>
      <c r="R38" s="14">
        <v>0</v>
      </c>
      <c r="S38" s="14">
        <v>0</v>
      </c>
      <c r="T38" s="14">
        <v>0</v>
      </c>
      <c r="U38" s="37">
        <f t="shared" si="2"/>
        <v>6995.5</v>
      </c>
      <c r="V38" s="37">
        <f t="shared" si="3"/>
        <v>1433</v>
      </c>
      <c r="W38" s="15">
        <v>100</v>
      </c>
      <c r="X38" s="15">
        <v>0</v>
      </c>
      <c r="Y38" s="38">
        <v>0</v>
      </c>
      <c r="Z38" s="38">
        <v>0</v>
      </c>
      <c r="AA38" s="38">
        <v>0</v>
      </c>
      <c r="AB38" s="38">
        <v>0</v>
      </c>
      <c r="AC38" s="39">
        <v>0</v>
      </c>
      <c r="AD38" s="39">
        <v>0</v>
      </c>
      <c r="AE38" s="39">
        <v>0</v>
      </c>
      <c r="AF38" s="39">
        <v>0</v>
      </c>
      <c r="AG38" s="45"/>
      <c r="AH38" s="45"/>
      <c r="AI38" s="41">
        <v>0</v>
      </c>
      <c r="AJ38" s="41">
        <v>100</v>
      </c>
      <c r="AK38" s="42">
        <f t="shared" si="4"/>
        <v>100</v>
      </c>
      <c r="AL38" s="42">
        <f t="shared" si="5"/>
        <v>0</v>
      </c>
    </row>
    <row r="39" spans="1:38" s="44" customFormat="1" ht="21.75" customHeight="1">
      <c r="A39" s="11">
        <v>28</v>
      </c>
      <c r="B39" s="12" t="s">
        <v>52</v>
      </c>
      <c r="C39" s="36">
        <f t="shared" si="0"/>
        <v>9973.1</v>
      </c>
      <c r="D39" s="36">
        <f t="shared" si="1"/>
        <v>2524.026</v>
      </c>
      <c r="E39" s="14">
        <v>6747</v>
      </c>
      <c r="F39" s="14">
        <v>2256.026</v>
      </c>
      <c r="G39" s="14">
        <v>1106</v>
      </c>
      <c r="H39" s="14">
        <v>262</v>
      </c>
      <c r="I39" s="14">
        <v>1207.1</v>
      </c>
      <c r="J39" s="14">
        <v>6</v>
      </c>
      <c r="K39" s="14">
        <v>0</v>
      </c>
      <c r="L39" s="14">
        <v>0</v>
      </c>
      <c r="M39" s="14">
        <v>0</v>
      </c>
      <c r="N39" s="14">
        <v>0</v>
      </c>
      <c r="O39" s="14">
        <v>20</v>
      </c>
      <c r="P39" s="14">
        <v>0</v>
      </c>
      <c r="Q39" s="14">
        <v>300</v>
      </c>
      <c r="R39" s="14">
        <v>0</v>
      </c>
      <c r="S39" s="14">
        <v>293</v>
      </c>
      <c r="T39" s="14">
        <v>0</v>
      </c>
      <c r="U39" s="37">
        <f t="shared" si="2"/>
        <v>9673.1</v>
      </c>
      <c r="V39" s="37">
        <f t="shared" si="3"/>
        <v>2524.026</v>
      </c>
      <c r="W39" s="15">
        <v>300</v>
      </c>
      <c r="X39" s="15">
        <v>0</v>
      </c>
      <c r="Y39" s="38">
        <v>0</v>
      </c>
      <c r="Z39" s="38">
        <v>0</v>
      </c>
      <c r="AA39" s="38">
        <v>0</v>
      </c>
      <c r="AB39" s="38">
        <v>0</v>
      </c>
      <c r="AC39" s="39">
        <v>0</v>
      </c>
      <c r="AD39" s="39">
        <v>0</v>
      </c>
      <c r="AE39" s="39">
        <v>0</v>
      </c>
      <c r="AF39" s="39">
        <v>0</v>
      </c>
      <c r="AG39" s="45"/>
      <c r="AH39" s="45"/>
      <c r="AI39" s="41">
        <v>0</v>
      </c>
      <c r="AJ39" s="41">
        <v>300</v>
      </c>
      <c r="AK39" s="42">
        <f t="shared" si="4"/>
        <v>300</v>
      </c>
      <c r="AL39" s="42">
        <f t="shared" si="5"/>
        <v>0</v>
      </c>
    </row>
    <row r="40" spans="1:38" s="44" customFormat="1" ht="21" customHeight="1">
      <c r="A40" s="11">
        <v>29</v>
      </c>
      <c r="B40" s="12" t="s">
        <v>53</v>
      </c>
      <c r="C40" s="36">
        <f t="shared" si="0"/>
        <v>7046.5</v>
      </c>
      <c r="D40" s="36">
        <f t="shared" si="1"/>
        <v>1224.3</v>
      </c>
      <c r="E40" s="14">
        <v>4490</v>
      </c>
      <c r="F40" s="14">
        <v>1020</v>
      </c>
      <c r="G40" s="14">
        <v>938</v>
      </c>
      <c r="H40" s="14">
        <v>204.3</v>
      </c>
      <c r="I40" s="14">
        <v>700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60</v>
      </c>
      <c r="P40" s="14">
        <v>0</v>
      </c>
      <c r="Q40" s="14">
        <v>400</v>
      </c>
      <c r="R40" s="14">
        <v>0</v>
      </c>
      <c r="S40" s="14">
        <v>58.5</v>
      </c>
      <c r="T40" s="14">
        <v>0</v>
      </c>
      <c r="U40" s="37">
        <f t="shared" si="2"/>
        <v>6646.5</v>
      </c>
      <c r="V40" s="37">
        <f t="shared" si="3"/>
        <v>1224.3</v>
      </c>
      <c r="W40" s="15">
        <v>400</v>
      </c>
      <c r="X40" s="15">
        <v>0</v>
      </c>
      <c r="Y40" s="38">
        <v>0</v>
      </c>
      <c r="Z40" s="38">
        <v>0</v>
      </c>
      <c r="AA40" s="38">
        <v>0</v>
      </c>
      <c r="AB40" s="38">
        <v>0</v>
      </c>
      <c r="AC40" s="39">
        <v>0</v>
      </c>
      <c r="AD40" s="39">
        <v>0</v>
      </c>
      <c r="AE40" s="39">
        <v>0</v>
      </c>
      <c r="AF40" s="39">
        <v>0</v>
      </c>
      <c r="AG40" s="45"/>
      <c r="AH40" s="45"/>
      <c r="AI40" s="41">
        <v>0</v>
      </c>
      <c r="AJ40" s="41">
        <v>400</v>
      </c>
      <c r="AK40" s="42">
        <f t="shared" si="4"/>
        <v>400</v>
      </c>
      <c r="AL40" s="42">
        <f t="shared" si="5"/>
        <v>0</v>
      </c>
    </row>
    <row r="41" spans="1:38" s="44" customFormat="1" ht="22.5" customHeight="1">
      <c r="A41" s="11">
        <v>30</v>
      </c>
      <c r="B41" s="12" t="s">
        <v>54</v>
      </c>
      <c r="C41" s="36">
        <f t="shared" si="0"/>
        <v>6632</v>
      </c>
      <c r="D41" s="36">
        <f t="shared" si="1"/>
        <v>1598</v>
      </c>
      <c r="E41" s="14">
        <v>4904</v>
      </c>
      <c r="F41" s="14">
        <v>1470.4</v>
      </c>
      <c r="G41" s="14">
        <v>718</v>
      </c>
      <c r="H41" s="14">
        <v>127.6</v>
      </c>
      <c r="I41" s="14">
        <v>210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50</v>
      </c>
      <c r="P41" s="14">
        <v>0</v>
      </c>
      <c r="Q41" s="14">
        <v>50</v>
      </c>
      <c r="R41" s="14">
        <v>0</v>
      </c>
      <c r="S41" s="14">
        <v>400</v>
      </c>
      <c r="T41" s="14">
        <v>0</v>
      </c>
      <c r="U41" s="37">
        <f t="shared" si="2"/>
        <v>6332</v>
      </c>
      <c r="V41" s="37">
        <f t="shared" si="3"/>
        <v>1598</v>
      </c>
      <c r="W41" s="15">
        <v>300</v>
      </c>
      <c r="X41" s="15">
        <v>0</v>
      </c>
      <c r="Y41" s="38">
        <v>0</v>
      </c>
      <c r="Z41" s="38">
        <v>0</v>
      </c>
      <c r="AA41" s="38">
        <v>0</v>
      </c>
      <c r="AB41" s="38">
        <v>0</v>
      </c>
      <c r="AC41" s="39">
        <v>0</v>
      </c>
      <c r="AD41" s="39">
        <v>0</v>
      </c>
      <c r="AE41" s="39">
        <v>0</v>
      </c>
      <c r="AF41" s="39">
        <v>0</v>
      </c>
      <c r="AG41" s="45"/>
      <c r="AH41" s="45"/>
      <c r="AI41" s="41">
        <v>0</v>
      </c>
      <c r="AJ41" s="41">
        <v>300</v>
      </c>
      <c r="AK41" s="42">
        <f t="shared" si="4"/>
        <v>300</v>
      </c>
      <c r="AL41" s="42">
        <f t="shared" si="5"/>
        <v>0</v>
      </c>
    </row>
    <row r="42" spans="1:38" s="44" customFormat="1" ht="21" customHeight="1">
      <c r="A42" s="11">
        <v>31</v>
      </c>
      <c r="B42" s="12" t="s">
        <v>55</v>
      </c>
      <c r="C42" s="36">
        <f t="shared" si="0"/>
        <v>19201.8</v>
      </c>
      <c r="D42" s="36">
        <f t="shared" si="1"/>
        <v>3685.536</v>
      </c>
      <c r="E42" s="14">
        <v>11480</v>
      </c>
      <c r="F42" s="14">
        <v>1910</v>
      </c>
      <c r="G42" s="14">
        <v>3320</v>
      </c>
      <c r="H42" s="14">
        <v>440</v>
      </c>
      <c r="I42" s="14">
        <v>800</v>
      </c>
      <c r="J42" s="14">
        <v>340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2505.3</v>
      </c>
      <c r="R42" s="14">
        <v>2100</v>
      </c>
      <c r="S42" s="14">
        <v>596.5</v>
      </c>
      <c r="T42" s="14">
        <v>0</v>
      </c>
      <c r="U42" s="37">
        <f t="shared" si="2"/>
        <v>18701.8</v>
      </c>
      <c r="V42" s="37">
        <f t="shared" si="3"/>
        <v>4790</v>
      </c>
      <c r="W42" s="15">
        <v>500</v>
      </c>
      <c r="X42" s="15">
        <v>450</v>
      </c>
      <c r="Y42" s="38">
        <v>0</v>
      </c>
      <c r="Z42" s="38">
        <v>0</v>
      </c>
      <c r="AA42" s="38">
        <v>0</v>
      </c>
      <c r="AB42" s="38">
        <v>0</v>
      </c>
      <c r="AC42" s="39">
        <v>0</v>
      </c>
      <c r="AD42" s="39">
        <v>0</v>
      </c>
      <c r="AE42" s="39">
        <v>0</v>
      </c>
      <c r="AF42" s="39">
        <v>-1554.464</v>
      </c>
      <c r="AG42" s="45"/>
      <c r="AH42" s="45"/>
      <c r="AI42" s="41">
        <v>0</v>
      </c>
      <c r="AJ42" s="41">
        <v>500</v>
      </c>
      <c r="AK42" s="42">
        <f t="shared" si="4"/>
        <v>500</v>
      </c>
      <c r="AL42" s="42">
        <f t="shared" si="5"/>
        <v>-1104.464</v>
      </c>
    </row>
    <row r="43" spans="1:38" s="44" customFormat="1" ht="20.25" customHeight="1">
      <c r="A43" s="11">
        <v>32</v>
      </c>
      <c r="B43" s="12" t="s">
        <v>56</v>
      </c>
      <c r="C43" s="36">
        <f t="shared" si="0"/>
        <v>12889</v>
      </c>
      <c r="D43" s="36">
        <f t="shared" si="1"/>
        <v>2706.977</v>
      </c>
      <c r="E43" s="14">
        <v>8784</v>
      </c>
      <c r="F43" s="14">
        <v>2141.977</v>
      </c>
      <c r="G43" s="14">
        <v>2975</v>
      </c>
      <c r="H43" s="14">
        <v>520</v>
      </c>
      <c r="I43" s="14">
        <v>380</v>
      </c>
      <c r="J43" s="14">
        <v>45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100</v>
      </c>
      <c r="R43" s="14">
        <v>0</v>
      </c>
      <c r="S43" s="14">
        <v>550</v>
      </c>
      <c r="T43" s="14">
        <v>0</v>
      </c>
      <c r="U43" s="37">
        <f t="shared" si="2"/>
        <v>12789</v>
      </c>
      <c r="V43" s="37">
        <f t="shared" si="3"/>
        <v>2706.977</v>
      </c>
      <c r="W43" s="15">
        <v>100</v>
      </c>
      <c r="X43" s="15">
        <v>0</v>
      </c>
      <c r="Y43" s="38">
        <v>0</v>
      </c>
      <c r="Z43" s="38">
        <v>0</v>
      </c>
      <c r="AA43" s="38">
        <v>0</v>
      </c>
      <c r="AB43" s="38">
        <v>0</v>
      </c>
      <c r="AC43" s="39">
        <v>0</v>
      </c>
      <c r="AD43" s="39">
        <v>0</v>
      </c>
      <c r="AE43" s="39">
        <v>0</v>
      </c>
      <c r="AF43" s="39">
        <v>0</v>
      </c>
      <c r="AG43" s="45"/>
      <c r="AH43" s="45"/>
      <c r="AI43" s="41">
        <v>0</v>
      </c>
      <c r="AJ43" s="41">
        <v>100</v>
      </c>
      <c r="AK43" s="42">
        <f t="shared" si="4"/>
        <v>100</v>
      </c>
      <c r="AL43" s="42">
        <f t="shared" si="5"/>
        <v>0</v>
      </c>
    </row>
    <row r="44" spans="1:38" s="44" customFormat="1" ht="20.25" customHeight="1">
      <c r="A44" s="11">
        <v>33</v>
      </c>
      <c r="B44" s="12" t="s">
        <v>57</v>
      </c>
      <c r="C44" s="36">
        <f aca="true" t="shared" si="6" ref="C44:C75">U44+AK44</f>
        <v>52627.700099999995</v>
      </c>
      <c r="D44" s="36">
        <f aca="true" t="shared" si="7" ref="D44:D75">V44+AL44</f>
        <v>13855.131000000001</v>
      </c>
      <c r="E44" s="14">
        <v>22732</v>
      </c>
      <c r="F44" s="14">
        <v>5277.256</v>
      </c>
      <c r="G44" s="14">
        <v>4420</v>
      </c>
      <c r="H44" s="14">
        <v>1074.875</v>
      </c>
      <c r="I44" s="14">
        <v>18930.7</v>
      </c>
      <c r="J44" s="14">
        <v>2323</v>
      </c>
      <c r="K44" s="14">
        <v>0</v>
      </c>
      <c r="L44" s="14">
        <v>0</v>
      </c>
      <c r="M44" s="14">
        <v>0</v>
      </c>
      <c r="N44" s="14">
        <v>0</v>
      </c>
      <c r="O44" s="14">
        <v>35</v>
      </c>
      <c r="P44" s="14">
        <v>0</v>
      </c>
      <c r="Q44" s="14">
        <v>2400</v>
      </c>
      <c r="R44" s="14">
        <v>2480</v>
      </c>
      <c r="S44" s="14">
        <v>110</v>
      </c>
      <c r="T44" s="14">
        <v>0</v>
      </c>
      <c r="U44" s="37">
        <f aca="true" t="shared" si="8" ref="U44:U75">S44+Q44+O44+M44+K44+I44+G44+E44</f>
        <v>48627.7</v>
      </c>
      <c r="V44" s="37">
        <f aca="true" t="shared" si="9" ref="V44:V75">T44+R44+P44+N44+L44+J44+H44+F44</f>
        <v>11155.131000000001</v>
      </c>
      <c r="W44" s="15">
        <v>8000.0001</v>
      </c>
      <c r="X44" s="15">
        <v>2700</v>
      </c>
      <c r="Y44" s="38">
        <v>0</v>
      </c>
      <c r="Z44" s="38">
        <v>0</v>
      </c>
      <c r="AA44" s="38">
        <v>0</v>
      </c>
      <c r="AB44" s="38">
        <v>0</v>
      </c>
      <c r="AC44" s="39">
        <v>0</v>
      </c>
      <c r="AD44" s="39">
        <v>0</v>
      </c>
      <c r="AE44" s="39">
        <v>-4000</v>
      </c>
      <c r="AF44" s="39">
        <v>0</v>
      </c>
      <c r="AG44" s="45"/>
      <c r="AH44" s="45"/>
      <c r="AI44" s="41">
        <v>2200</v>
      </c>
      <c r="AJ44" s="41">
        <v>4000</v>
      </c>
      <c r="AK44" s="42">
        <f aca="true" t="shared" si="10" ref="AK44:AK58">AI44+AG44+AE44+AC44+AA44+Y44+W44-AI44</f>
        <v>4000.0001</v>
      </c>
      <c r="AL44" s="42">
        <f t="shared" si="5"/>
        <v>2700</v>
      </c>
    </row>
    <row r="45" spans="1:38" s="44" customFormat="1" ht="19.5" customHeight="1">
      <c r="A45" s="11">
        <v>34</v>
      </c>
      <c r="B45" s="12" t="s">
        <v>58</v>
      </c>
      <c r="C45" s="36">
        <f t="shared" si="6"/>
        <v>94640.2</v>
      </c>
      <c r="D45" s="36">
        <f t="shared" si="7"/>
        <v>12212.85</v>
      </c>
      <c r="E45" s="14">
        <v>27460</v>
      </c>
      <c r="F45" s="14">
        <v>6270.174</v>
      </c>
      <c r="G45" s="14">
        <v>5040</v>
      </c>
      <c r="H45" s="14">
        <v>1121.78</v>
      </c>
      <c r="I45" s="14">
        <v>21850</v>
      </c>
      <c r="J45" s="14">
        <v>1777</v>
      </c>
      <c r="K45" s="14">
        <v>0</v>
      </c>
      <c r="L45" s="14">
        <v>0</v>
      </c>
      <c r="M45" s="14">
        <v>0</v>
      </c>
      <c r="N45" s="14">
        <v>0</v>
      </c>
      <c r="O45" s="14">
        <v>3382.2</v>
      </c>
      <c r="P45" s="14">
        <v>0</v>
      </c>
      <c r="Q45" s="14">
        <v>8000</v>
      </c>
      <c r="R45" s="14">
        <v>0</v>
      </c>
      <c r="S45" s="14">
        <v>200</v>
      </c>
      <c r="T45" s="14">
        <v>0</v>
      </c>
      <c r="U45" s="37">
        <f t="shared" si="8"/>
        <v>65932.2</v>
      </c>
      <c r="V45" s="37">
        <f t="shared" si="9"/>
        <v>9168.954</v>
      </c>
      <c r="W45" s="15">
        <v>28708</v>
      </c>
      <c r="X45" s="15">
        <v>3048</v>
      </c>
      <c r="Y45" s="38">
        <v>0</v>
      </c>
      <c r="Z45" s="38">
        <v>0</v>
      </c>
      <c r="AA45" s="38">
        <v>0</v>
      </c>
      <c r="AB45" s="38">
        <v>0</v>
      </c>
      <c r="AC45" s="39">
        <v>0</v>
      </c>
      <c r="AD45" s="39">
        <v>0</v>
      </c>
      <c r="AE45" s="39">
        <v>0</v>
      </c>
      <c r="AF45" s="39">
        <v>-4.104</v>
      </c>
      <c r="AG45" s="45"/>
      <c r="AH45" s="45"/>
      <c r="AI45" s="41">
        <v>0</v>
      </c>
      <c r="AJ45" s="41">
        <v>0</v>
      </c>
      <c r="AK45" s="42">
        <f t="shared" si="10"/>
        <v>28708</v>
      </c>
      <c r="AL45" s="42">
        <f t="shared" si="5"/>
        <v>3043.896</v>
      </c>
    </row>
    <row r="46" spans="1:38" s="44" customFormat="1" ht="19.5" customHeight="1">
      <c r="A46" s="11">
        <v>35</v>
      </c>
      <c r="B46" s="12" t="s">
        <v>59</v>
      </c>
      <c r="C46" s="36">
        <f t="shared" si="6"/>
        <v>7683.900000000001</v>
      </c>
      <c r="D46" s="36">
        <f t="shared" si="7"/>
        <v>1945</v>
      </c>
      <c r="E46" s="14">
        <v>6120</v>
      </c>
      <c r="F46" s="14">
        <v>1524</v>
      </c>
      <c r="G46" s="14">
        <v>1160</v>
      </c>
      <c r="H46" s="14">
        <v>288</v>
      </c>
      <c r="I46" s="14">
        <v>265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5.3</v>
      </c>
      <c r="T46" s="14">
        <v>0</v>
      </c>
      <c r="U46" s="37">
        <f t="shared" si="8"/>
        <v>7550.3</v>
      </c>
      <c r="V46" s="37">
        <f t="shared" si="9"/>
        <v>1812</v>
      </c>
      <c r="W46" s="15">
        <v>133.6</v>
      </c>
      <c r="X46" s="15">
        <v>133</v>
      </c>
      <c r="Y46" s="38">
        <v>0</v>
      </c>
      <c r="Z46" s="38">
        <v>0</v>
      </c>
      <c r="AA46" s="38">
        <v>0</v>
      </c>
      <c r="AB46" s="38">
        <v>0</v>
      </c>
      <c r="AC46" s="39">
        <v>0</v>
      </c>
      <c r="AD46" s="39">
        <v>0</v>
      </c>
      <c r="AE46" s="39">
        <v>0</v>
      </c>
      <c r="AF46" s="39">
        <v>0</v>
      </c>
      <c r="AG46" s="45"/>
      <c r="AH46" s="45"/>
      <c r="AI46" s="41">
        <v>0</v>
      </c>
      <c r="AJ46" s="41">
        <v>133.6</v>
      </c>
      <c r="AK46" s="42">
        <f t="shared" si="10"/>
        <v>133.6</v>
      </c>
      <c r="AL46" s="42">
        <f t="shared" si="5"/>
        <v>133.00000000000003</v>
      </c>
    </row>
    <row r="47" spans="1:38" s="44" customFormat="1" ht="19.5" customHeight="1">
      <c r="A47" s="11">
        <v>36</v>
      </c>
      <c r="B47" s="12" t="s">
        <v>60</v>
      </c>
      <c r="C47" s="36">
        <f t="shared" si="6"/>
        <v>56971.5</v>
      </c>
      <c r="D47" s="36">
        <f t="shared" si="7"/>
        <v>10787.67</v>
      </c>
      <c r="E47" s="14">
        <v>21480</v>
      </c>
      <c r="F47" s="14">
        <v>4927.149</v>
      </c>
      <c r="G47" s="14">
        <v>4126.3</v>
      </c>
      <c r="H47" s="14">
        <v>1000</v>
      </c>
      <c r="I47" s="14">
        <v>9850</v>
      </c>
      <c r="J47" s="14">
        <v>846.039</v>
      </c>
      <c r="K47" s="14">
        <v>0</v>
      </c>
      <c r="L47" s="14">
        <v>0</v>
      </c>
      <c r="M47" s="14">
        <v>0</v>
      </c>
      <c r="N47" s="14">
        <v>0</v>
      </c>
      <c r="O47" s="14">
        <v>200</v>
      </c>
      <c r="P47" s="14">
        <v>0</v>
      </c>
      <c r="Q47" s="14">
        <v>2300</v>
      </c>
      <c r="R47" s="14">
        <v>300</v>
      </c>
      <c r="S47" s="14">
        <v>5215.2</v>
      </c>
      <c r="T47" s="14">
        <v>5</v>
      </c>
      <c r="U47" s="37">
        <f t="shared" si="8"/>
        <v>43171.5</v>
      </c>
      <c r="V47" s="37">
        <f t="shared" si="9"/>
        <v>7078.188</v>
      </c>
      <c r="W47" s="15">
        <v>13800</v>
      </c>
      <c r="X47" s="15">
        <v>3709.482</v>
      </c>
      <c r="Y47" s="38">
        <v>0</v>
      </c>
      <c r="Z47" s="38">
        <v>0</v>
      </c>
      <c r="AA47" s="38">
        <v>0</v>
      </c>
      <c r="AB47" s="38">
        <v>0</v>
      </c>
      <c r="AC47" s="39">
        <v>0</v>
      </c>
      <c r="AD47" s="39">
        <v>0</v>
      </c>
      <c r="AE47" s="39">
        <v>0</v>
      </c>
      <c r="AF47" s="39">
        <v>0</v>
      </c>
      <c r="AG47" s="45"/>
      <c r="AH47" s="45"/>
      <c r="AI47" s="41">
        <v>0</v>
      </c>
      <c r="AJ47" s="41">
        <v>0</v>
      </c>
      <c r="AK47" s="42">
        <f t="shared" si="10"/>
        <v>13800</v>
      </c>
      <c r="AL47" s="42">
        <f t="shared" si="5"/>
        <v>3709.482</v>
      </c>
    </row>
    <row r="48" spans="1:38" s="44" customFormat="1" ht="18.75" customHeight="1">
      <c r="A48" s="11">
        <v>37</v>
      </c>
      <c r="B48" s="12" t="s">
        <v>61</v>
      </c>
      <c r="C48" s="36">
        <f t="shared" si="6"/>
        <v>428529.8001</v>
      </c>
      <c r="D48" s="36">
        <f t="shared" si="7"/>
        <v>65745.13399999999</v>
      </c>
      <c r="E48" s="14">
        <v>39509.5</v>
      </c>
      <c r="F48" s="14">
        <v>7393.937</v>
      </c>
      <c r="G48" s="14">
        <v>7546.7</v>
      </c>
      <c r="H48" s="14">
        <v>1424.891</v>
      </c>
      <c r="I48" s="14">
        <v>215783.3</v>
      </c>
      <c r="J48" s="14">
        <v>28895.939</v>
      </c>
      <c r="K48" s="14">
        <v>0</v>
      </c>
      <c r="L48" s="14">
        <v>0</v>
      </c>
      <c r="M48" s="14">
        <v>18219.8</v>
      </c>
      <c r="N48" s="14">
        <v>2868.842</v>
      </c>
      <c r="O48" s="14">
        <v>8300</v>
      </c>
      <c r="P48" s="14">
        <v>0</v>
      </c>
      <c r="Q48" s="14">
        <v>13000</v>
      </c>
      <c r="R48" s="14">
        <v>2629</v>
      </c>
      <c r="S48" s="14">
        <v>20450</v>
      </c>
      <c r="T48" s="14">
        <v>4</v>
      </c>
      <c r="U48" s="37">
        <f t="shared" si="8"/>
        <v>322809.3</v>
      </c>
      <c r="V48" s="37">
        <f t="shared" si="9"/>
        <v>43216.609000000004</v>
      </c>
      <c r="W48" s="15">
        <v>130388.1001</v>
      </c>
      <c r="X48" s="15">
        <v>27629.223</v>
      </c>
      <c r="Y48" s="38">
        <v>0</v>
      </c>
      <c r="Z48" s="38">
        <v>0</v>
      </c>
      <c r="AA48" s="38">
        <v>0</v>
      </c>
      <c r="AB48" s="38">
        <v>0</v>
      </c>
      <c r="AC48" s="39">
        <v>-14667.6</v>
      </c>
      <c r="AD48" s="39">
        <v>0</v>
      </c>
      <c r="AE48" s="39">
        <v>-10000</v>
      </c>
      <c r="AF48" s="39">
        <v>-5100.698</v>
      </c>
      <c r="AG48" s="45"/>
      <c r="AH48" s="45"/>
      <c r="AI48" s="41">
        <v>0</v>
      </c>
      <c r="AJ48" s="41">
        <v>60000</v>
      </c>
      <c r="AK48" s="42">
        <f t="shared" si="10"/>
        <v>105720.5001</v>
      </c>
      <c r="AL48" s="42">
        <f t="shared" si="5"/>
        <v>22528.524999999994</v>
      </c>
    </row>
    <row r="49" spans="1:38" s="44" customFormat="1" ht="19.5" customHeight="1">
      <c r="A49" s="11">
        <v>38</v>
      </c>
      <c r="B49" s="12" t="s">
        <v>62</v>
      </c>
      <c r="C49" s="36">
        <f t="shared" si="6"/>
        <v>21217</v>
      </c>
      <c r="D49" s="36">
        <f t="shared" si="7"/>
        <v>3325</v>
      </c>
      <c r="E49" s="14">
        <v>11080</v>
      </c>
      <c r="F49" s="14">
        <v>2079</v>
      </c>
      <c r="G49" s="14">
        <v>2220</v>
      </c>
      <c r="H49" s="14">
        <v>436</v>
      </c>
      <c r="I49" s="14">
        <v>4920</v>
      </c>
      <c r="J49" s="14">
        <v>710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700</v>
      </c>
      <c r="R49" s="14">
        <v>100</v>
      </c>
      <c r="S49" s="14">
        <v>1080</v>
      </c>
      <c r="T49" s="14">
        <v>0</v>
      </c>
      <c r="U49" s="37">
        <f t="shared" si="8"/>
        <v>20000</v>
      </c>
      <c r="V49" s="37">
        <f t="shared" si="9"/>
        <v>3325</v>
      </c>
      <c r="W49" s="15">
        <v>1217</v>
      </c>
      <c r="X49" s="15">
        <v>0</v>
      </c>
      <c r="Y49" s="38">
        <v>0</v>
      </c>
      <c r="Z49" s="38">
        <v>0</v>
      </c>
      <c r="AA49" s="38">
        <v>0</v>
      </c>
      <c r="AB49" s="38">
        <v>0</v>
      </c>
      <c r="AC49" s="39">
        <v>0</v>
      </c>
      <c r="AD49" s="39">
        <v>0</v>
      </c>
      <c r="AE49" s="39">
        <v>0</v>
      </c>
      <c r="AF49" s="39">
        <v>0</v>
      </c>
      <c r="AG49" s="45"/>
      <c r="AH49" s="45"/>
      <c r="AI49" s="41">
        <v>0</v>
      </c>
      <c r="AJ49" s="41">
        <v>0</v>
      </c>
      <c r="AK49" s="42">
        <f t="shared" si="10"/>
        <v>1217</v>
      </c>
      <c r="AL49" s="42">
        <f t="shared" si="5"/>
        <v>0</v>
      </c>
    </row>
    <row r="50" spans="1:38" s="44" customFormat="1" ht="18.75" customHeight="1">
      <c r="A50" s="11">
        <v>39</v>
      </c>
      <c r="B50" s="12" t="s">
        <v>63</v>
      </c>
      <c r="C50" s="36">
        <f t="shared" si="6"/>
        <v>16171.5</v>
      </c>
      <c r="D50" s="36">
        <f t="shared" si="7"/>
        <v>2100.75</v>
      </c>
      <c r="E50" s="14">
        <v>8420</v>
      </c>
      <c r="F50" s="14">
        <v>1613</v>
      </c>
      <c r="G50" s="14">
        <v>1670</v>
      </c>
      <c r="H50" s="14">
        <v>302.75</v>
      </c>
      <c r="I50" s="14">
        <v>2046</v>
      </c>
      <c r="J50" s="14">
        <v>60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500</v>
      </c>
      <c r="R50" s="14">
        <v>125</v>
      </c>
      <c r="S50" s="14">
        <v>614</v>
      </c>
      <c r="T50" s="14">
        <v>0</v>
      </c>
      <c r="U50" s="37">
        <f t="shared" si="8"/>
        <v>13250</v>
      </c>
      <c r="V50" s="37">
        <f t="shared" si="9"/>
        <v>2100.75</v>
      </c>
      <c r="W50" s="15">
        <v>2921.5</v>
      </c>
      <c r="X50" s="15">
        <v>0</v>
      </c>
      <c r="Y50" s="38">
        <v>0</v>
      </c>
      <c r="Z50" s="38">
        <v>0</v>
      </c>
      <c r="AA50" s="38">
        <v>0</v>
      </c>
      <c r="AB50" s="38">
        <v>0</v>
      </c>
      <c r="AC50" s="39">
        <v>0</v>
      </c>
      <c r="AD50" s="39">
        <v>0</v>
      </c>
      <c r="AE50" s="39">
        <v>0</v>
      </c>
      <c r="AF50" s="39">
        <v>0</v>
      </c>
      <c r="AG50" s="45"/>
      <c r="AH50" s="45"/>
      <c r="AI50" s="41">
        <v>0</v>
      </c>
      <c r="AJ50" s="41">
        <v>300</v>
      </c>
      <c r="AK50" s="42">
        <f t="shared" si="10"/>
        <v>2921.5</v>
      </c>
      <c r="AL50" s="42">
        <f t="shared" si="5"/>
        <v>0</v>
      </c>
    </row>
    <row r="51" spans="1:38" s="44" customFormat="1" ht="19.5" customHeight="1">
      <c r="A51" s="11">
        <v>40</v>
      </c>
      <c r="B51" s="12" t="s">
        <v>64</v>
      </c>
      <c r="C51" s="36">
        <f t="shared" si="6"/>
        <v>16087.1</v>
      </c>
      <c r="D51" s="36">
        <f t="shared" si="7"/>
        <v>5037.9400000000005</v>
      </c>
      <c r="E51" s="14">
        <v>10060</v>
      </c>
      <c r="F51" s="14">
        <v>2135.94</v>
      </c>
      <c r="G51" s="14">
        <v>2040</v>
      </c>
      <c r="H51" s="14">
        <v>180</v>
      </c>
      <c r="I51" s="14">
        <v>612</v>
      </c>
      <c r="J51" s="14">
        <v>72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280.6</v>
      </c>
      <c r="R51" s="14">
        <v>0</v>
      </c>
      <c r="S51" s="14">
        <v>67</v>
      </c>
      <c r="T51" s="14">
        <v>0</v>
      </c>
      <c r="U51" s="37">
        <f t="shared" si="8"/>
        <v>13059.6</v>
      </c>
      <c r="V51" s="37">
        <f t="shared" si="9"/>
        <v>2387.94</v>
      </c>
      <c r="W51" s="15">
        <v>3710.5</v>
      </c>
      <c r="X51" s="15">
        <v>2650</v>
      </c>
      <c r="Y51" s="38">
        <v>0</v>
      </c>
      <c r="Z51" s="38">
        <v>0</v>
      </c>
      <c r="AA51" s="38">
        <v>0</v>
      </c>
      <c r="AB51" s="38">
        <v>0</v>
      </c>
      <c r="AC51" s="39">
        <v>0</v>
      </c>
      <c r="AD51" s="39">
        <v>0</v>
      </c>
      <c r="AE51" s="39">
        <v>-683</v>
      </c>
      <c r="AF51" s="39">
        <v>0</v>
      </c>
      <c r="AG51" s="45"/>
      <c r="AH51" s="45"/>
      <c r="AI51" s="41">
        <v>0</v>
      </c>
      <c r="AJ51" s="41">
        <v>0</v>
      </c>
      <c r="AK51" s="42">
        <f t="shared" si="10"/>
        <v>3027.5</v>
      </c>
      <c r="AL51" s="42">
        <f t="shared" si="5"/>
        <v>2650</v>
      </c>
    </row>
    <row r="52" spans="1:38" s="44" customFormat="1" ht="19.5" customHeight="1">
      <c r="A52" s="11">
        <v>41</v>
      </c>
      <c r="B52" s="12" t="s">
        <v>65</v>
      </c>
      <c r="C52" s="36">
        <f t="shared" si="6"/>
        <v>8883.8</v>
      </c>
      <c r="D52" s="36">
        <f t="shared" si="7"/>
        <v>1038.94</v>
      </c>
      <c r="E52" s="14">
        <v>4330</v>
      </c>
      <c r="F52" s="14">
        <v>990</v>
      </c>
      <c r="G52" s="14">
        <v>860</v>
      </c>
      <c r="H52" s="14">
        <v>196.5</v>
      </c>
      <c r="I52" s="14">
        <v>622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140</v>
      </c>
      <c r="R52" s="14">
        <v>0</v>
      </c>
      <c r="S52" s="14">
        <v>480</v>
      </c>
      <c r="T52" s="14">
        <v>0</v>
      </c>
      <c r="U52" s="37">
        <f t="shared" si="8"/>
        <v>6432</v>
      </c>
      <c r="V52" s="37">
        <f t="shared" si="9"/>
        <v>1186.5</v>
      </c>
      <c r="W52" s="15">
        <v>2751.8</v>
      </c>
      <c r="X52" s="15">
        <v>0</v>
      </c>
      <c r="Y52" s="38">
        <v>0</v>
      </c>
      <c r="Z52" s="38">
        <v>0</v>
      </c>
      <c r="AA52" s="38">
        <v>0</v>
      </c>
      <c r="AB52" s="38">
        <v>0</v>
      </c>
      <c r="AC52" s="39">
        <v>0</v>
      </c>
      <c r="AD52" s="39">
        <v>0</v>
      </c>
      <c r="AE52" s="39">
        <v>-300</v>
      </c>
      <c r="AF52" s="39">
        <v>-147.56</v>
      </c>
      <c r="AG52" s="45"/>
      <c r="AH52" s="45"/>
      <c r="AI52" s="41">
        <v>0</v>
      </c>
      <c r="AJ52" s="41">
        <v>0</v>
      </c>
      <c r="AK52" s="42">
        <f t="shared" si="10"/>
        <v>2451.8</v>
      </c>
      <c r="AL52" s="42">
        <f t="shared" si="5"/>
        <v>-147.56</v>
      </c>
    </row>
    <row r="53" spans="1:38" s="44" customFormat="1" ht="20.25" customHeight="1">
      <c r="A53" s="11">
        <v>42</v>
      </c>
      <c r="B53" s="12" t="s">
        <v>66</v>
      </c>
      <c r="C53" s="36">
        <f t="shared" si="6"/>
        <v>45116.70020000001</v>
      </c>
      <c r="D53" s="36">
        <f t="shared" si="7"/>
        <v>18849.345</v>
      </c>
      <c r="E53" s="14">
        <v>15430.9</v>
      </c>
      <c r="F53" s="14">
        <v>4284.4</v>
      </c>
      <c r="G53" s="14">
        <v>2920</v>
      </c>
      <c r="H53" s="14">
        <v>788.495</v>
      </c>
      <c r="I53" s="14">
        <v>9398</v>
      </c>
      <c r="J53" s="14">
        <v>933.65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1500</v>
      </c>
      <c r="R53" s="14">
        <v>549</v>
      </c>
      <c r="S53" s="14">
        <v>629</v>
      </c>
      <c r="T53" s="14">
        <v>0</v>
      </c>
      <c r="U53" s="37">
        <f t="shared" si="8"/>
        <v>29877.9</v>
      </c>
      <c r="V53" s="37">
        <f t="shared" si="9"/>
        <v>6555.545</v>
      </c>
      <c r="W53" s="15">
        <v>17238.8002</v>
      </c>
      <c r="X53" s="15">
        <v>12293.8</v>
      </c>
      <c r="Y53" s="38">
        <v>0</v>
      </c>
      <c r="Z53" s="38">
        <v>0</v>
      </c>
      <c r="AA53" s="38">
        <v>0</v>
      </c>
      <c r="AB53" s="38">
        <v>0</v>
      </c>
      <c r="AC53" s="39">
        <v>0</v>
      </c>
      <c r="AD53" s="39">
        <v>0</v>
      </c>
      <c r="AE53" s="39">
        <v>-2000</v>
      </c>
      <c r="AF53" s="39">
        <v>0</v>
      </c>
      <c r="AG53" s="45"/>
      <c r="AH53" s="45"/>
      <c r="AI53" s="41">
        <v>459</v>
      </c>
      <c r="AJ53" s="41">
        <v>3350</v>
      </c>
      <c r="AK53" s="42">
        <f t="shared" si="10"/>
        <v>15238.800200000001</v>
      </c>
      <c r="AL53" s="42">
        <f t="shared" si="5"/>
        <v>12293.8</v>
      </c>
    </row>
    <row r="54" spans="1:38" s="44" customFormat="1" ht="21" customHeight="1">
      <c r="A54" s="11">
        <v>43</v>
      </c>
      <c r="B54" s="12" t="s">
        <v>67</v>
      </c>
      <c r="C54" s="36">
        <f t="shared" si="6"/>
        <v>111087.29999999999</v>
      </c>
      <c r="D54" s="36">
        <f t="shared" si="7"/>
        <v>16692.164</v>
      </c>
      <c r="E54" s="14">
        <v>24466</v>
      </c>
      <c r="F54" s="14">
        <v>5065.735</v>
      </c>
      <c r="G54" s="14">
        <v>5600</v>
      </c>
      <c r="H54" s="14">
        <v>943.129</v>
      </c>
      <c r="I54" s="14">
        <v>37735.2</v>
      </c>
      <c r="J54" s="14">
        <v>4862.3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4000</v>
      </c>
      <c r="R54" s="14">
        <v>890</v>
      </c>
      <c r="S54" s="14">
        <v>7470</v>
      </c>
      <c r="T54" s="14">
        <v>0</v>
      </c>
      <c r="U54" s="37">
        <f t="shared" si="8"/>
        <v>79271.2</v>
      </c>
      <c r="V54" s="37">
        <f t="shared" si="9"/>
        <v>11761.164</v>
      </c>
      <c r="W54" s="15">
        <v>33316.1</v>
      </c>
      <c r="X54" s="15">
        <v>4931</v>
      </c>
      <c r="Y54" s="38">
        <v>0</v>
      </c>
      <c r="Z54" s="38">
        <v>0</v>
      </c>
      <c r="AA54" s="38">
        <v>0</v>
      </c>
      <c r="AB54" s="38">
        <v>0</v>
      </c>
      <c r="AC54" s="39">
        <v>0</v>
      </c>
      <c r="AD54" s="39">
        <v>0</v>
      </c>
      <c r="AE54" s="39">
        <v>-1500</v>
      </c>
      <c r="AF54" s="39">
        <v>0</v>
      </c>
      <c r="AG54" s="45"/>
      <c r="AH54" s="45"/>
      <c r="AI54" s="41">
        <v>0</v>
      </c>
      <c r="AJ54" s="41">
        <v>7000</v>
      </c>
      <c r="AK54" s="42">
        <f t="shared" si="10"/>
        <v>31816.1</v>
      </c>
      <c r="AL54" s="42">
        <f t="shared" si="5"/>
        <v>4931</v>
      </c>
    </row>
    <row r="55" spans="1:38" s="44" customFormat="1" ht="20.25" customHeight="1">
      <c r="A55" s="11">
        <v>44</v>
      </c>
      <c r="B55" s="12" t="s">
        <v>68</v>
      </c>
      <c r="C55" s="36">
        <f t="shared" si="6"/>
        <v>90415.9001</v>
      </c>
      <c r="D55" s="36">
        <f t="shared" si="7"/>
        <v>12230.7</v>
      </c>
      <c r="E55" s="14">
        <v>23292</v>
      </c>
      <c r="F55" s="14">
        <v>4731.1</v>
      </c>
      <c r="G55" s="14">
        <v>4440</v>
      </c>
      <c r="H55" s="14">
        <v>916.8</v>
      </c>
      <c r="I55" s="14">
        <v>25878.3</v>
      </c>
      <c r="J55" s="14">
        <v>3557.3</v>
      </c>
      <c r="K55" s="14">
        <v>0</v>
      </c>
      <c r="L55" s="14">
        <v>0</v>
      </c>
      <c r="M55" s="14">
        <v>0</v>
      </c>
      <c r="N55" s="14">
        <v>0</v>
      </c>
      <c r="O55" s="14">
        <v>5000.0001</v>
      </c>
      <c r="P55" s="14">
        <v>2500</v>
      </c>
      <c r="Q55" s="14">
        <v>1400</v>
      </c>
      <c r="R55" s="14">
        <v>175</v>
      </c>
      <c r="S55" s="14">
        <v>3325</v>
      </c>
      <c r="T55" s="14">
        <v>0</v>
      </c>
      <c r="U55" s="37">
        <f t="shared" si="8"/>
        <v>63335.3001</v>
      </c>
      <c r="V55" s="37">
        <f t="shared" si="9"/>
        <v>11880.2</v>
      </c>
      <c r="W55" s="15">
        <v>27080.6</v>
      </c>
      <c r="X55" s="15">
        <v>790.5</v>
      </c>
      <c r="Y55" s="38">
        <v>0</v>
      </c>
      <c r="Z55" s="38">
        <v>0</v>
      </c>
      <c r="AA55" s="38">
        <v>0</v>
      </c>
      <c r="AB55" s="38">
        <v>0</v>
      </c>
      <c r="AC55" s="39">
        <v>0</v>
      </c>
      <c r="AD55" s="39">
        <v>0</v>
      </c>
      <c r="AE55" s="39">
        <v>0</v>
      </c>
      <c r="AF55" s="39">
        <v>-440</v>
      </c>
      <c r="AG55" s="45"/>
      <c r="AH55" s="45"/>
      <c r="AI55" s="41">
        <v>0</v>
      </c>
      <c r="AJ55" s="41">
        <v>0</v>
      </c>
      <c r="AK55" s="42">
        <f t="shared" si="10"/>
        <v>27080.6</v>
      </c>
      <c r="AL55" s="42">
        <f t="shared" si="5"/>
        <v>350.5</v>
      </c>
    </row>
    <row r="56" spans="1:38" s="44" customFormat="1" ht="20.25" customHeight="1">
      <c r="A56" s="11">
        <v>45</v>
      </c>
      <c r="B56" s="12" t="s">
        <v>69</v>
      </c>
      <c r="C56" s="36">
        <f t="shared" si="6"/>
        <v>140225.4001</v>
      </c>
      <c r="D56" s="36">
        <f t="shared" si="7"/>
        <v>19997.515</v>
      </c>
      <c r="E56" s="14">
        <v>29960</v>
      </c>
      <c r="F56" s="14">
        <v>6373.3</v>
      </c>
      <c r="G56" s="14">
        <v>6040</v>
      </c>
      <c r="H56" s="14">
        <v>1166.215</v>
      </c>
      <c r="I56" s="14">
        <v>58283</v>
      </c>
      <c r="J56" s="14">
        <v>7972</v>
      </c>
      <c r="K56" s="14">
        <v>0</v>
      </c>
      <c r="L56" s="14">
        <v>0</v>
      </c>
      <c r="M56" s="14">
        <v>900</v>
      </c>
      <c r="N56" s="14">
        <v>0</v>
      </c>
      <c r="O56" s="14">
        <v>4486.0001</v>
      </c>
      <c r="P56" s="14">
        <v>4486</v>
      </c>
      <c r="Q56" s="14">
        <v>7250</v>
      </c>
      <c r="R56" s="14">
        <v>0</v>
      </c>
      <c r="S56" s="14">
        <v>1224</v>
      </c>
      <c r="T56" s="14">
        <v>0</v>
      </c>
      <c r="U56" s="37">
        <f t="shared" si="8"/>
        <v>108143.0001</v>
      </c>
      <c r="V56" s="37">
        <f t="shared" si="9"/>
        <v>19997.515</v>
      </c>
      <c r="W56" s="15">
        <v>43082.4</v>
      </c>
      <c r="X56" s="15">
        <v>0</v>
      </c>
      <c r="Y56" s="38">
        <v>0</v>
      </c>
      <c r="Z56" s="38">
        <v>0</v>
      </c>
      <c r="AA56" s="38">
        <v>0</v>
      </c>
      <c r="AB56" s="38">
        <v>0</v>
      </c>
      <c r="AC56" s="39">
        <v>0</v>
      </c>
      <c r="AD56" s="39">
        <v>0</v>
      </c>
      <c r="AE56" s="39">
        <v>-11000</v>
      </c>
      <c r="AF56" s="39">
        <v>0</v>
      </c>
      <c r="AG56" s="45"/>
      <c r="AH56" s="45"/>
      <c r="AI56" s="41">
        <v>0</v>
      </c>
      <c r="AJ56" s="41">
        <v>14514</v>
      </c>
      <c r="AK56" s="42">
        <f t="shared" si="10"/>
        <v>32082.4</v>
      </c>
      <c r="AL56" s="42">
        <f t="shared" si="5"/>
        <v>0</v>
      </c>
    </row>
    <row r="57" spans="1:38" s="44" customFormat="1" ht="21" customHeight="1">
      <c r="A57" s="11">
        <v>46</v>
      </c>
      <c r="B57" s="12" t="s">
        <v>70</v>
      </c>
      <c r="C57" s="36">
        <f t="shared" si="6"/>
        <v>52072.2</v>
      </c>
      <c r="D57" s="36">
        <f t="shared" si="7"/>
        <v>11173.626999999999</v>
      </c>
      <c r="E57" s="14">
        <v>14565</v>
      </c>
      <c r="F57" s="14">
        <v>3224.14</v>
      </c>
      <c r="G57" s="14">
        <v>2770</v>
      </c>
      <c r="H57" s="14">
        <v>612</v>
      </c>
      <c r="I57" s="14">
        <v>13670</v>
      </c>
      <c r="J57" s="14">
        <v>1743.83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1100</v>
      </c>
      <c r="R57" s="14">
        <v>395</v>
      </c>
      <c r="S57" s="14">
        <v>979.6</v>
      </c>
      <c r="T57" s="14">
        <v>0</v>
      </c>
      <c r="U57" s="37">
        <f t="shared" si="8"/>
        <v>33084.6</v>
      </c>
      <c r="V57" s="37">
        <f t="shared" si="9"/>
        <v>5974.969999999999</v>
      </c>
      <c r="W57" s="15">
        <v>18987.6</v>
      </c>
      <c r="X57" s="15">
        <v>5198.657</v>
      </c>
      <c r="Y57" s="38">
        <v>0</v>
      </c>
      <c r="Z57" s="38">
        <v>0</v>
      </c>
      <c r="AA57" s="38">
        <v>0</v>
      </c>
      <c r="AB57" s="38">
        <v>0</v>
      </c>
      <c r="AC57" s="39">
        <v>0</v>
      </c>
      <c r="AD57" s="39">
        <v>0</v>
      </c>
      <c r="AE57" s="39">
        <v>0</v>
      </c>
      <c r="AF57" s="39">
        <v>0</v>
      </c>
      <c r="AG57" s="45"/>
      <c r="AH57" s="45"/>
      <c r="AI57" s="41">
        <v>95</v>
      </c>
      <c r="AJ57" s="41">
        <v>3200</v>
      </c>
      <c r="AK57" s="42">
        <f t="shared" si="10"/>
        <v>18987.6</v>
      </c>
      <c r="AL57" s="42">
        <f t="shared" si="5"/>
        <v>5198.656999999999</v>
      </c>
    </row>
    <row r="58" spans="1:38" s="44" customFormat="1" ht="20.25" customHeight="1">
      <c r="A58" s="11">
        <v>47</v>
      </c>
      <c r="B58" s="12" t="s">
        <v>71</v>
      </c>
      <c r="C58" s="36">
        <f t="shared" si="6"/>
        <v>44388.3</v>
      </c>
      <c r="D58" s="36">
        <f t="shared" si="7"/>
        <v>9277.05</v>
      </c>
      <c r="E58" s="14">
        <v>14260</v>
      </c>
      <c r="F58" s="14">
        <v>2991</v>
      </c>
      <c r="G58" s="14">
        <v>2790</v>
      </c>
      <c r="H58" s="14">
        <v>575.85</v>
      </c>
      <c r="I58" s="14">
        <v>10530</v>
      </c>
      <c r="J58" s="14">
        <v>1669.4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3500</v>
      </c>
      <c r="R58" s="14">
        <v>490</v>
      </c>
      <c r="S58" s="14">
        <v>1150</v>
      </c>
      <c r="T58" s="14">
        <v>5</v>
      </c>
      <c r="U58" s="37">
        <f t="shared" si="8"/>
        <v>32230</v>
      </c>
      <c r="V58" s="37">
        <f t="shared" si="9"/>
        <v>5731.25</v>
      </c>
      <c r="W58" s="15">
        <v>12158.3</v>
      </c>
      <c r="X58" s="15">
        <v>3779</v>
      </c>
      <c r="Y58" s="38">
        <v>0</v>
      </c>
      <c r="Z58" s="38">
        <v>0</v>
      </c>
      <c r="AA58" s="38">
        <v>0</v>
      </c>
      <c r="AB58" s="38">
        <v>0</v>
      </c>
      <c r="AC58" s="39">
        <v>0</v>
      </c>
      <c r="AD58" s="39">
        <v>0</v>
      </c>
      <c r="AE58" s="39">
        <v>0</v>
      </c>
      <c r="AF58" s="39">
        <v>-233.2</v>
      </c>
      <c r="AG58" s="45"/>
      <c r="AH58" s="45"/>
      <c r="AI58" s="41">
        <v>0</v>
      </c>
      <c r="AJ58" s="41">
        <v>5350</v>
      </c>
      <c r="AK58" s="42">
        <f t="shared" si="10"/>
        <v>12158.3</v>
      </c>
      <c r="AL58" s="42">
        <f t="shared" si="5"/>
        <v>3545.7999999999993</v>
      </c>
    </row>
    <row r="59" spans="1:38" s="44" customFormat="1" ht="20.25" customHeight="1">
      <c r="A59" s="11">
        <v>48</v>
      </c>
      <c r="B59" s="12" t="s">
        <v>72</v>
      </c>
      <c r="C59" s="36">
        <f t="shared" si="6"/>
        <v>190393.1</v>
      </c>
      <c r="D59" s="36">
        <f t="shared" si="7"/>
        <v>23282.225000000002</v>
      </c>
      <c r="E59" s="14">
        <v>19633.6</v>
      </c>
      <c r="F59" s="14">
        <v>3868.475</v>
      </c>
      <c r="G59" s="14">
        <v>3273.6</v>
      </c>
      <c r="H59" s="14">
        <v>687.458</v>
      </c>
      <c r="I59" s="14">
        <v>54162.8</v>
      </c>
      <c r="J59" s="14">
        <v>8357.592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3500</v>
      </c>
      <c r="R59" s="14">
        <v>1090</v>
      </c>
      <c r="S59" s="14">
        <v>2730</v>
      </c>
      <c r="T59" s="14">
        <v>542.8</v>
      </c>
      <c r="U59" s="37">
        <f t="shared" si="8"/>
        <v>83300</v>
      </c>
      <c r="V59" s="37">
        <f t="shared" si="9"/>
        <v>14546.325</v>
      </c>
      <c r="W59" s="15">
        <v>107093.1</v>
      </c>
      <c r="X59" s="15">
        <v>8735.9</v>
      </c>
      <c r="Y59" s="38">
        <v>0</v>
      </c>
      <c r="Z59" s="38">
        <v>0</v>
      </c>
      <c r="AA59" s="38">
        <v>0</v>
      </c>
      <c r="AB59" s="38">
        <v>0</v>
      </c>
      <c r="AC59" s="39">
        <v>0</v>
      </c>
      <c r="AD59" s="39">
        <v>0</v>
      </c>
      <c r="AE59" s="39">
        <v>0</v>
      </c>
      <c r="AF59" s="39">
        <v>0</v>
      </c>
      <c r="AG59" s="45"/>
      <c r="AH59" s="45"/>
      <c r="AI59" s="41">
        <v>542.8</v>
      </c>
      <c r="AJ59" s="41">
        <v>15000</v>
      </c>
      <c r="AK59" s="42">
        <f>AG59+AE59+AC59+AA59+Y59+W59</f>
        <v>107093.1</v>
      </c>
      <c r="AL59" s="42">
        <f t="shared" si="5"/>
        <v>8735.900000000001</v>
      </c>
    </row>
    <row r="60" spans="1:38" s="44" customFormat="1" ht="19.5" customHeight="1">
      <c r="A60" s="11">
        <v>49</v>
      </c>
      <c r="B60" s="12" t="s">
        <v>73</v>
      </c>
      <c r="C60" s="36">
        <f t="shared" si="6"/>
        <v>121622</v>
      </c>
      <c r="D60" s="36">
        <f t="shared" si="7"/>
        <v>17802.222999999998</v>
      </c>
      <c r="E60" s="14">
        <v>30694</v>
      </c>
      <c r="F60" s="14">
        <v>6729.158</v>
      </c>
      <c r="G60" s="14">
        <v>6838.8</v>
      </c>
      <c r="H60" s="14">
        <v>1332.908</v>
      </c>
      <c r="I60" s="14">
        <v>57561.2</v>
      </c>
      <c r="J60" s="14">
        <v>9356.557</v>
      </c>
      <c r="K60" s="14">
        <v>0</v>
      </c>
      <c r="L60" s="14">
        <v>0</v>
      </c>
      <c r="M60" s="14">
        <v>0</v>
      </c>
      <c r="N60" s="14">
        <v>0</v>
      </c>
      <c r="O60" s="14">
        <v>250</v>
      </c>
      <c r="P60" s="14">
        <v>0</v>
      </c>
      <c r="Q60" s="14">
        <v>1440</v>
      </c>
      <c r="R60" s="14">
        <v>322</v>
      </c>
      <c r="S60" s="14">
        <v>15672.2</v>
      </c>
      <c r="T60" s="14">
        <v>167</v>
      </c>
      <c r="U60" s="37">
        <f t="shared" si="8"/>
        <v>112456.2</v>
      </c>
      <c r="V60" s="37">
        <f t="shared" si="9"/>
        <v>17907.623</v>
      </c>
      <c r="W60" s="15">
        <v>12365.8</v>
      </c>
      <c r="X60" s="15">
        <v>0</v>
      </c>
      <c r="Y60" s="38">
        <v>0</v>
      </c>
      <c r="Z60" s="38">
        <v>0</v>
      </c>
      <c r="AA60" s="38">
        <v>0</v>
      </c>
      <c r="AB60" s="38">
        <v>0</v>
      </c>
      <c r="AC60" s="39">
        <v>-2000</v>
      </c>
      <c r="AD60" s="39">
        <v>0</v>
      </c>
      <c r="AE60" s="39">
        <v>-1200</v>
      </c>
      <c r="AF60" s="39">
        <v>-105.4</v>
      </c>
      <c r="AG60" s="45"/>
      <c r="AH60" s="45"/>
      <c r="AI60" s="41">
        <v>0</v>
      </c>
      <c r="AJ60" s="41">
        <v>0</v>
      </c>
      <c r="AK60" s="42">
        <f aca="true" t="shared" si="11" ref="AK60:AK102">AG60+AE60+AC60+AA60+Y60+W60</f>
        <v>9165.8</v>
      </c>
      <c r="AL60" s="42">
        <f t="shared" si="5"/>
        <v>-105.4</v>
      </c>
    </row>
    <row r="61" spans="1:38" s="44" customFormat="1" ht="20.25" customHeight="1">
      <c r="A61" s="11">
        <v>50</v>
      </c>
      <c r="B61" s="12" t="s">
        <v>74</v>
      </c>
      <c r="C61" s="36">
        <f t="shared" si="6"/>
        <v>8898.7</v>
      </c>
      <c r="D61" s="36">
        <f t="shared" si="7"/>
        <v>2127.754</v>
      </c>
      <c r="E61" s="14">
        <v>5682</v>
      </c>
      <c r="F61" s="14">
        <v>1619.099</v>
      </c>
      <c r="G61" s="14">
        <v>1322.8</v>
      </c>
      <c r="H61" s="14">
        <v>297.455</v>
      </c>
      <c r="I61" s="14">
        <v>722</v>
      </c>
      <c r="J61" s="14">
        <v>211.2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1171.9</v>
      </c>
      <c r="T61" s="14">
        <v>0</v>
      </c>
      <c r="U61" s="37">
        <f t="shared" si="8"/>
        <v>8898.7</v>
      </c>
      <c r="V61" s="37">
        <f t="shared" si="9"/>
        <v>2127.754</v>
      </c>
      <c r="W61" s="15">
        <v>0</v>
      </c>
      <c r="X61" s="15">
        <v>0</v>
      </c>
      <c r="Y61" s="38">
        <v>0</v>
      </c>
      <c r="Z61" s="38">
        <v>0</v>
      </c>
      <c r="AA61" s="38">
        <v>0</v>
      </c>
      <c r="AB61" s="38">
        <v>0</v>
      </c>
      <c r="AC61" s="39">
        <v>0</v>
      </c>
      <c r="AD61" s="39">
        <v>0</v>
      </c>
      <c r="AE61" s="39">
        <v>0</v>
      </c>
      <c r="AF61" s="39">
        <v>0</v>
      </c>
      <c r="AG61" s="45"/>
      <c r="AH61" s="45"/>
      <c r="AI61" s="41">
        <v>0</v>
      </c>
      <c r="AJ61" s="41">
        <v>0</v>
      </c>
      <c r="AK61" s="42">
        <f t="shared" si="11"/>
        <v>0</v>
      </c>
      <c r="AL61" s="42">
        <f t="shared" si="5"/>
        <v>0</v>
      </c>
    </row>
    <row r="62" spans="1:38" s="44" customFormat="1" ht="19.5" customHeight="1">
      <c r="A62" s="11">
        <v>51</v>
      </c>
      <c r="B62" s="12" t="s">
        <v>75</v>
      </c>
      <c r="C62" s="36">
        <f t="shared" si="6"/>
        <v>15730</v>
      </c>
      <c r="D62" s="36">
        <f t="shared" si="7"/>
        <v>2438.927</v>
      </c>
      <c r="E62" s="14">
        <v>8947.5</v>
      </c>
      <c r="F62" s="14">
        <v>1737.219</v>
      </c>
      <c r="G62" s="14">
        <v>2861.3</v>
      </c>
      <c r="H62" s="14">
        <v>561.708</v>
      </c>
      <c r="I62" s="14">
        <v>1960</v>
      </c>
      <c r="J62" s="14">
        <v>140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300</v>
      </c>
      <c r="R62" s="14">
        <v>0</v>
      </c>
      <c r="S62" s="14">
        <v>1634.7</v>
      </c>
      <c r="T62" s="14">
        <v>0</v>
      </c>
      <c r="U62" s="37">
        <f t="shared" si="8"/>
        <v>15703.5</v>
      </c>
      <c r="V62" s="37">
        <f t="shared" si="9"/>
        <v>2438.927</v>
      </c>
      <c r="W62" s="15">
        <v>26.5</v>
      </c>
      <c r="X62" s="15">
        <v>0</v>
      </c>
      <c r="Y62" s="38">
        <v>0</v>
      </c>
      <c r="Z62" s="38">
        <v>0</v>
      </c>
      <c r="AA62" s="38">
        <v>0</v>
      </c>
      <c r="AB62" s="38">
        <v>0</v>
      </c>
      <c r="AC62" s="39">
        <v>0</v>
      </c>
      <c r="AD62" s="39">
        <v>0</v>
      </c>
      <c r="AE62" s="39">
        <v>0</v>
      </c>
      <c r="AF62" s="39">
        <v>0</v>
      </c>
      <c r="AG62" s="45"/>
      <c r="AH62" s="45"/>
      <c r="AI62" s="41">
        <v>0</v>
      </c>
      <c r="AJ62" s="41">
        <v>0</v>
      </c>
      <c r="AK62" s="42">
        <f t="shared" si="11"/>
        <v>26.5</v>
      </c>
      <c r="AL62" s="42">
        <f t="shared" si="5"/>
        <v>0</v>
      </c>
    </row>
    <row r="63" spans="1:38" s="44" customFormat="1" ht="20.25" customHeight="1">
      <c r="A63" s="11">
        <v>52</v>
      </c>
      <c r="B63" s="12" t="s">
        <v>76</v>
      </c>
      <c r="C63" s="36">
        <f t="shared" si="6"/>
        <v>10937.6</v>
      </c>
      <c r="D63" s="36">
        <f t="shared" si="7"/>
        <v>1892.924</v>
      </c>
      <c r="E63" s="14">
        <v>6240</v>
      </c>
      <c r="F63" s="14">
        <v>1431.174</v>
      </c>
      <c r="G63" s="14">
        <v>1527</v>
      </c>
      <c r="H63" s="14">
        <v>237.75</v>
      </c>
      <c r="I63" s="14">
        <v>833</v>
      </c>
      <c r="J63" s="14">
        <v>119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600</v>
      </c>
      <c r="R63" s="14">
        <v>105</v>
      </c>
      <c r="S63" s="14">
        <v>1537.6</v>
      </c>
      <c r="T63" s="14">
        <v>0</v>
      </c>
      <c r="U63" s="37">
        <f t="shared" si="8"/>
        <v>10737.6</v>
      </c>
      <c r="V63" s="37">
        <f t="shared" si="9"/>
        <v>1892.924</v>
      </c>
      <c r="W63" s="15">
        <v>200</v>
      </c>
      <c r="X63" s="15">
        <v>0</v>
      </c>
      <c r="Y63" s="38">
        <v>0</v>
      </c>
      <c r="Z63" s="38">
        <v>0</v>
      </c>
      <c r="AA63" s="38">
        <v>0</v>
      </c>
      <c r="AB63" s="38">
        <v>0</v>
      </c>
      <c r="AC63" s="39">
        <v>0</v>
      </c>
      <c r="AD63" s="39">
        <v>0</v>
      </c>
      <c r="AE63" s="39">
        <v>0</v>
      </c>
      <c r="AF63" s="39">
        <v>0</v>
      </c>
      <c r="AG63" s="45"/>
      <c r="AH63" s="45"/>
      <c r="AI63" s="41">
        <v>0</v>
      </c>
      <c r="AJ63" s="41">
        <v>200</v>
      </c>
      <c r="AK63" s="42">
        <f t="shared" si="11"/>
        <v>200</v>
      </c>
      <c r="AL63" s="42">
        <f t="shared" si="5"/>
        <v>0</v>
      </c>
    </row>
    <row r="64" spans="1:38" s="44" customFormat="1" ht="19.5" customHeight="1">
      <c r="A64" s="11">
        <v>53</v>
      </c>
      <c r="B64" s="12" t="s">
        <v>77</v>
      </c>
      <c r="C64" s="36">
        <f t="shared" si="6"/>
        <v>23145.8</v>
      </c>
      <c r="D64" s="36">
        <f t="shared" si="7"/>
        <v>5604.349</v>
      </c>
      <c r="E64" s="14">
        <v>8776</v>
      </c>
      <c r="F64" s="14">
        <v>2580.058</v>
      </c>
      <c r="G64" s="14">
        <v>3889.2</v>
      </c>
      <c r="H64" s="14">
        <v>1082.01</v>
      </c>
      <c r="I64" s="14">
        <v>2733.6</v>
      </c>
      <c r="J64" s="14">
        <v>301.73</v>
      </c>
      <c r="K64" s="14">
        <v>0</v>
      </c>
      <c r="L64" s="14">
        <v>0</v>
      </c>
      <c r="M64" s="14">
        <v>0</v>
      </c>
      <c r="N64" s="14">
        <v>0</v>
      </c>
      <c r="O64" s="14">
        <v>1600</v>
      </c>
      <c r="P64" s="14">
        <v>1598.171</v>
      </c>
      <c r="Q64" s="14">
        <v>3000</v>
      </c>
      <c r="R64" s="14">
        <v>30</v>
      </c>
      <c r="S64" s="14">
        <v>3147</v>
      </c>
      <c r="T64" s="14">
        <v>12.38</v>
      </c>
      <c r="U64" s="37">
        <f t="shared" si="8"/>
        <v>23145.8</v>
      </c>
      <c r="V64" s="37">
        <f t="shared" si="9"/>
        <v>5604.349</v>
      </c>
      <c r="W64" s="15">
        <v>0</v>
      </c>
      <c r="X64" s="15">
        <v>0</v>
      </c>
      <c r="Y64" s="38">
        <v>0</v>
      </c>
      <c r="Z64" s="38">
        <v>0</v>
      </c>
      <c r="AA64" s="38">
        <v>0</v>
      </c>
      <c r="AB64" s="38">
        <v>0</v>
      </c>
      <c r="AC64" s="39">
        <v>0</v>
      </c>
      <c r="AD64" s="39">
        <v>0</v>
      </c>
      <c r="AE64" s="39">
        <v>0</v>
      </c>
      <c r="AF64" s="39">
        <v>0</v>
      </c>
      <c r="AG64" s="45"/>
      <c r="AH64" s="45"/>
      <c r="AI64" s="41">
        <v>0</v>
      </c>
      <c r="AJ64" s="41">
        <v>0</v>
      </c>
      <c r="AK64" s="42">
        <f t="shared" si="11"/>
        <v>0</v>
      </c>
      <c r="AL64" s="42">
        <f t="shared" si="5"/>
        <v>0</v>
      </c>
    </row>
    <row r="65" spans="1:38" s="44" customFormat="1" ht="20.25" customHeight="1">
      <c r="A65" s="11">
        <v>54</v>
      </c>
      <c r="B65" s="12" t="s">
        <v>78</v>
      </c>
      <c r="C65" s="36">
        <f t="shared" si="6"/>
        <v>4939</v>
      </c>
      <c r="D65" s="36">
        <f t="shared" si="7"/>
        <v>1094</v>
      </c>
      <c r="E65" s="14">
        <v>3480</v>
      </c>
      <c r="F65" s="14">
        <v>748.5</v>
      </c>
      <c r="G65" s="14">
        <v>762</v>
      </c>
      <c r="H65" s="14">
        <v>160.5</v>
      </c>
      <c r="I65" s="14">
        <v>357</v>
      </c>
      <c r="J65" s="14">
        <v>85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100</v>
      </c>
      <c r="R65" s="14">
        <v>100</v>
      </c>
      <c r="S65" s="14">
        <v>0</v>
      </c>
      <c r="T65" s="14">
        <v>0</v>
      </c>
      <c r="U65" s="37">
        <f t="shared" si="8"/>
        <v>4699</v>
      </c>
      <c r="V65" s="37">
        <f t="shared" si="9"/>
        <v>1094</v>
      </c>
      <c r="W65" s="15">
        <v>240</v>
      </c>
      <c r="X65" s="15">
        <v>0</v>
      </c>
      <c r="Y65" s="38">
        <v>0</v>
      </c>
      <c r="Z65" s="38">
        <v>0</v>
      </c>
      <c r="AA65" s="38">
        <v>0</v>
      </c>
      <c r="AB65" s="38">
        <v>0</v>
      </c>
      <c r="AC65" s="39">
        <v>0</v>
      </c>
      <c r="AD65" s="39">
        <v>0</v>
      </c>
      <c r="AE65" s="39">
        <v>0</v>
      </c>
      <c r="AF65" s="39">
        <v>0</v>
      </c>
      <c r="AG65" s="45"/>
      <c r="AH65" s="45"/>
      <c r="AI65" s="41">
        <v>0</v>
      </c>
      <c r="AJ65" s="41">
        <v>240</v>
      </c>
      <c r="AK65" s="42">
        <f t="shared" si="11"/>
        <v>240</v>
      </c>
      <c r="AL65" s="42">
        <f t="shared" si="5"/>
        <v>0</v>
      </c>
    </row>
    <row r="66" spans="1:38" s="44" customFormat="1" ht="20.25" customHeight="1">
      <c r="A66" s="11">
        <v>55</v>
      </c>
      <c r="B66" s="12" t="s">
        <v>79</v>
      </c>
      <c r="C66" s="36">
        <f t="shared" si="6"/>
        <v>4005</v>
      </c>
      <c r="D66" s="36">
        <f t="shared" si="7"/>
        <v>1002</v>
      </c>
      <c r="E66" s="14">
        <v>2200</v>
      </c>
      <c r="F66" s="14">
        <v>577</v>
      </c>
      <c r="G66" s="14">
        <v>1400</v>
      </c>
      <c r="H66" s="14">
        <v>350</v>
      </c>
      <c r="I66" s="14">
        <v>300</v>
      </c>
      <c r="J66" s="14">
        <v>75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105</v>
      </c>
      <c r="T66" s="14">
        <v>0</v>
      </c>
      <c r="U66" s="37">
        <f t="shared" si="8"/>
        <v>4005</v>
      </c>
      <c r="V66" s="37">
        <f t="shared" si="9"/>
        <v>1002</v>
      </c>
      <c r="W66" s="15">
        <v>0</v>
      </c>
      <c r="X66" s="15">
        <v>0</v>
      </c>
      <c r="Y66" s="38">
        <v>0</v>
      </c>
      <c r="Z66" s="38">
        <v>0</v>
      </c>
      <c r="AA66" s="38">
        <v>0</v>
      </c>
      <c r="AB66" s="38">
        <v>0</v>
      </c>
      <c r="AC66" s="39">
        <v>0</v>
      </c>
      <c r="AD66" s="39">
        <v>0</v>
      </c>
      <c r="AE66" s="39">
        <v>0</v>
      </c>
      <c r="AF66" s="39">
        <v>0</v>
      </c>
      <c r="AG66" s="45"/>
      <c r="AH66" s="45"/>
      <c r="AI66" s="41">
        <v>0</v>
      </c>
      <c r="AJ66" s="41">
        <v>0</v>
      </c>
      <c r="AK66" s="42">
        <f t="shared" si="11"/>
        <v>0</v>
      </c>
      <c r="AL66" s="42">
        <f t="shared" si="5"/>
        <v>0</v>
      </c>
    </row>
    <row r="67" spans="1:38" s="44" customFormat="1" ht="20.25" customHeight="1">
      <c r="A67" s="11">
        <v>56</v>
      </c>
      <c r="B67" s="12" t="s">
        <v>80</v>
      </c>
      <c r="C67" s="36">
        <f t="shared" si="6"/>
        <v>10434.4</v>
      </c>
      <c r="D67" s="36">
        <f t="shared" si="7"/>
        <v>2252.25</v>
      </c>
      <c r="E67" s="14">
        <v>6420</v>
      </c>
      <c r="F67" s="14">
        <v>1887.5</v>
      </c>
      <c r="G67" s="14">
        <v>1150</v>
      </c>
      <c r="H67" s="14">
        <v>264.75</v>
      </c>
      <c r="I67" s="14">
        <v>880</v>
      </c>
      <c r="J67" s="14">
        <v>100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300</v>
      </c>
      <c r="R67" s="14">
        <v>0</v>
      </c>
      <c r="S67" s="14">
        <v>1234.4</v>
      </c>
      <c r="T67" s="14">
        <v>0</v>
      </c>
      <c r="U67" s="37">
        <f t="shared" si="8"/>
        <v>9984.4</v>
      </c>
      <c r="V67" s="37">
        <f t="shared" si="9"/>
        <v>2252.25</v>
      </c>
      <c r="W67" s="15">
        <v>4450</v>
      </c>
      <c r="X67" s="15">
        <v>0</v>
      </c>
      <c r="Y67" s="38">
        <v>0</v>
      </c>
      <c r="Z67" s="38">
        <v>0</v>
      </c>
      <c r="AA67" s="38">
        <v>0</v>
      </c>
      <c r="AB67" s="38">
        <v>0</v>
      </c>
      <c r="AC67" s="39">
        <v>-2000</v>
      </c>
      <c r="AD67" s="39">
        <v>0</v>
      </c>
      <c r="AE67" s="39">
        <v>-2000</v>
      </c>
      <c r="AF67" s="39">
        <v>0</v>
      </c>
      <c r="AG67" s="45"/>
      <c r="AH67" s="45"/>
      <c r="AI67" s="41">
        <v>0</v>
      </c>
      <c r="AJ67" s="41">
        <v>0</v>
      </c>
      <c r="AK67" s="42">
        <f t="shared" si="11"/>
        <v>450</v>
      </c>
      <c r="AL67" s="42">
        <f t="shared" si="5"/>
        <v>0</v>
      </c>
    </row>
    <row r="68" spans="1:38" s="44" customFormat="1" ht="20.25" customHeight="1">
      <c r="A68" s="11">
        <v>57</v>
      </c>
      <c r="B68" s="12" t="s">
        <v>81</v>
      </c>
      <c r="C68" s="36">
        <f t="shared" si="6"/>
        <v>13120.8</v>
      </c>
      <c r="D68" s="36">
        <f t="shared" si="7"/>
        <v>2384.161</v>
      </c>
      <c r="E68" s="14">
        <v>8128.4</v>
      </c>
      <c r="F68" s="14">
        <v>2326.436</v>
      </c>
      <c r="G68" s="14">
        <v>1632.4</v>
      </c>
      <c r="H68" s="14">
        <v>77.025</v>
      </c>
      <c r="I68" s="14">
        <v>610</v>
      </c>
      <c r="J68" s="14">
        <v>178.8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250</v>
      </c>
      <c r="T68" s="14">
        <v>0</v>
      </c>
      <c r="U68" s="37">
        <f t="shared" si="8"/>
        <v>10620.8</v>
      </c>
      <c r="V68" s="37">
        <f t="shared" si="9"/>
        <v>2582.261</v>
      </c>
      <c r="W68" s="15">
        <v>2500</v>
      </c>
      <c r="X68" s="15">
        <v>0</v>
      </c>
      <c r="Y68" s="38">
        <v>0</v>
      </c>
      <c r="Z68" s="38">
        <v>0</v>
      </c>
      <c r="AA68" s="38">
        <v>0</v>
      </c>
      <c r="AB68" s="38">
        <v>0</v>
      </c>
      <c r="AC68" s="39">
        <v>0</v>
      </c>
      <c r="AD68" s="39">
        <v>0</v>
      </c>
      <c r="AE68" s="39">
        <v>0</v>
      </c>
      <c r="AF68" s="39">
        <v>-198.1</v>
      </c>
      <c r="AG68" s="45"/>
      <c r="AH68" s="45"/>
      <c r="AI68" s="41">
        <v>0</v>
      </c>
      <c r="AJ68" s="41">
        <v>2500</v>
      </c>
      <c r="AK68" s="42">
        <f t="shared" si="11"/>
        <v>2500</v>
      </c>
      <c r="AL68" s="42">
        <f t="shared" si="5"/>
        <v>-198.0999999999999</v>
      </c>
    </row>
    <row r="69" spans="1:38" s="44" customFormat="1" ht="20.25" customHeight="1">
      <c r="A69" s="11">
        <v>58</v>
      </c>
      <c r="B69" s="12" t="s">
        <v>82</v>
      </c>
      <c r="C69" s="36">
        <f t="shared" si="6"/>
        <v>4080</v>
      </c>
      <c r="D69" s="36">
        <f t="shared" si="7"/>
        <v>990.216</v>
      </c>
      <c r="E69" s="14">
        <v>2959</v>
      </c>
      <c r="F69" s="14">
        <v>735</v>
      </c>
      <c r="G69" s="14">
        <v>600</v>
      </c>
      <c r="H69" s="14">
        <v>150</v>
      </c>
      <c r="I69" s="14">
        <v>280</v>
      </c>
      <c r="J69" s="14">
        <v>50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100</v>
      </c>
      <c r="R69" s="14">
        <v>70</v>
      </c>
      <c r="S69" s="14">
        <v>141</v>
      </c>
      <c r="T69" s="14">
        <v>0</v>
      </c>
      <c r="U69" s="37">
        <f t="shared" si="8"/>
        <v>4080</v>
      </c>
      <c r="V69" s="37">
        <f t="shared" si="9"/>
        <v>1005</v>
      </c>
      <c r="W69" s="15">
        <v>0</v>
      </c>
      <c r="X69" s="15">
        <v>0</v>
      </c>
      <c r="Y69" s="38">
        <v>0</v>
      </c>
      <c r="Z69" s="38">
        <v>0</v>
      </c>
      <c r="AA69" s="38">
        <v>0</v>
      </c>
      <c r="AB69" s="38">
        <v>0</v>
      </c>
      <c r="AC69" s="39">
        <v>0</v>
      </c>
      <c r="AD69" s="39">
        <v>0</v>
      </c>
      <c r="AE69" s="39">
        <v>0</v>
      </c>
      <c r="AF69" s="39">
        <v>-14.784</v>
      </c>
      <c r="AG69" s="45"/>
      <c r="AH69" s="45"/>
      <c r="AI69" s="41">
        <v>0</v>
      </c>
      <c r="AJ69" s="41">
        <v>0</v>
      </c>
      <c r="AK69" s="42">
        <f t="shared" si="11"/>
        <v>0</v>
      </c>
      <c r="AL69" s="42">
        <f t="shared" si="5"/>
        <v>-14.784</v>
      </c>
    </row>
    <row r="70" spans="1:38" s="44" customFormat="1" ht="19.5" customHeight="1">
      <c r="A70" s="11">
        <v>59</v>
      </c>
      <c r="B70" s="12" t="s">
        <v>83</v>
      </c>
      <c r="C70" s="36">
        <f t="shared" si="6"/>
        <v>27689.6</v>
      </c>
      <c r="D70" s="36">
        <f t="shared" si="7"/>
        <v>1767.732</v>
      </c>
      <c r="E70" s="14">
        <v>7640.8</v>
      </c>
      <c r="F70" s="14">
        <v>1142.6</v>
      </c>
      <c r="G70" s="14">
        <v>1556.8</v>
      </c>
      <c r="H70" s="14">
        <v>225</v>
      </c>
      <c r="I70" s="14">
        <v>5040</v>
      </c>
      <c r="J70" s="14">
        <v>135.412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1900</v>
      </c>
      <c r="R70" s="14">
        <v>255</v>
      </c>
      <c r="S70" s="14">
        <v>1407.8</v>
      </c>
      <c r="T70" s="14">
        <v>9.72</v>
      </c>
      <c r="U70" s="37">
        <f t="shared" si="8"/>
        <v>17545.399999999998</v>
      </c>
      <c r="V70" s="37">
        <f t="shared" si="9"/>
        <v>1767.732</v>
      </c>
      <c r="W70" s="15">
        <v>10144.2</v>
      </c>
      <c r="X70" s="15">
        <v>0</v>
      </c>
      <c r="Y70" s="38">
        <v>0</v>
      </c>
      <c r="Z70" s="38">
        <v>0</v>
      </c>
      <c r="AA70" s="38">
        <v>0</v>
      </c>
      <c r="AB70" s="38">
        <v>0</v>
      </c>
      <c r="AC70" s="39">
        <v>0</v>
      </c>
      <c r="AD70" s="39">
        <v>0</v>
      </c>
      <c r="AE70" s="39">
        <v>0</v>
      </c>
      <c r="AF70" s="39">
        <v>0</v>
      </c>
      <c r="AG70" s="45"/>
      <c r="AH70" s="45"/>
      <c r="AI70" s="41">
        <v>0</v>
      </c>
      <c r="AJ70" s="41">
        <v>0</v>
      </c>
      <c r="AK70" s="42">
        <f t="shared" si="11"/>
        <v>10144.2</v>
      </c>
      <c r="AL70" s="42">
        <f t="shared" si="5"/>
        <v>0</v>
      </c>
    </row>
    <row r="71" spans="1:38" s="44" customFormat="1" ht="20.25" customHeight="1">
      <c r="A71" s="11">
        <v>60</v>
      </c>
      <c r="B71" s="16" t="s">
        <v>84</v>
      </c>
      <c r="C71" s="36">
        <f t="shared" si="6"/>
        <v>14163.626</v>
      </c>
      <c r="D71" s="36">
        <f t="shared" si="7"/>
        <v>5466.394</v>
      </c>
      <c r="E71" s="14">
        <v>4962.8</v>
      </c>
      <c r="F71" s="14">
        <v>903.394</v>
      </c>
      <c r="G71" s="14">
        <v>1036.8</v>
      </c>
      <c r="H71" s="14">
        <v>0</v>
      </c>
      <c r="I71" s="14">
        <v>1383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317.722</v>
      </c>
      <c r="T71" s="14">
        <v>0</v>
      </c>
      <c r="U71" s="37">
        <f t="shared" si="8"/>
        <v>7700.322</v>
      </c>
      <c r="V71" s="37">
        <f t="shared" si="9"/>
        <v>903.394</v>
      </c>
      <c r="W71" s="15">
        <v>11363.304</v>
      </c>
      <c r="X71" s="15">
        <v>4563</v>
      </c>
      <c r="Y71" s="38">
        <v>0</v>
      </c>
      <c r="Z71" s="38">
        <v>0</v>
      </c>
      <c r="AA71" s="38">
        <v>0</v>
      </c>
      <c r="AB71" s="38">
        <v>0</v>
      </c>
      <c r="AC71" s="39">
        <v>0</v>
      </c>
      <c r="AD71" s="39">
        <v>0</v>
      </c>
      <c r="AE71" s="39">
        <v>-4900</v>
      </c>
      <c r="AF71" s="39">
        <v>0</v>
      </c>
      <c r="AG71" s="45"/>
      <c r="AH71" s="45"/>
      <c r="AI71" s="41">
        <v>0</v>
      </c>
      <c r="AJ71" s="41">
        <v>400</v>
      </c>
      <c r="AK71" s="42">
        <f t="shared" si="11"/>
        <v>6463.304</v>
      </c>
      <c r="AL71" s="42">
        <f t="shared" si="5"/>
        <v>4563</v>
      </c>
    </row>
    <row r="72" spans="1:38" s="44" customFormat="1" ht="21" customHeight="1">
      <c r="A72" s="11">
        <v>61</v>
      </c>
      <c r="B72" s="12" t="s">
        <v>85</v>
      </c>
      <c r="C72" s="36">
        <f t="shared" si="6"/>
        <v>14007.599999999999</v>
      </c>
      <c r="D72" s="36">
        <f t="shared" si="7"/>
        <v>2870.6679999999997</v>
      </c>
      <c r="E72" s="14">
        <v>5035</v>
      </c>
      <c r="F72" s="14">
        <v>1142</v>
      </c>
      <c r="G72" s="14">
        <v>2061</v>
      </c>
      <c r="H72" s="14">
        <v>988.172</v>
      </c>
      <c r="I72" s="14">
        <v>4050</v>
      </c>
      <c r="J72" s="14">
        <v>595.3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760.7</v>
      </c>
      <c r="R72" s="14">
        <v>274</v>
      </c>
      <c r="S72" s="14">
        <v>2039.1</v>
      </c>
      <c r="T72" s="14">
        <v>0</v>
      </c>
      <c r="U72" s="37">
        <f t="shared" si="8"/>
        <v>13945.8</v>
      </c>
      <c r="V72" s="37">
        <f t="shared" si="9"/>
        <v>2999.4719999999998</v>
      </c>
      <c r="W72" s="15">
        <v>7561.8</v>
      </c>
      <c r="X72" s="15">
        <v>1061.196</v>
      </c>
      <c r="Y72" s="38">
        <v>0</v>
      </c>
      <c r="Z72" s="38">
        <v>0</v>
      </c>
      <c r="AA72" s="38">
        <v>0</v>
      </c>
      <c r="AB72" s="38">
        <v>0</v>
      </c>
      <c r="AC72" s="39">
        <v>-7500</v>
      </c>
      <c r="AD72" s="39">
        <v>0</v>
      </c>
      <c r="AE72" s="39">
        <v>0</v>
      </c>
      <c r="AF72" s="39">
        <v>-1190</v>
      </c>
      <c r="AG72" s="45"/>
      <c r="AH72" s="45"/>
      <c r="AI72" s="41">
        <v>0</v>
      </c>
      <c r="AJ72" s="41">
        <v>2061.8</v>
      </c>
      <c r="AK72" s="42">
        <f t="shared" si="11"/>
        <v>61.80000000000018</v>
      </c>
      <c r="AL72" s="42">
        <f t="shared" si="5"/>
        <v>-128.8040000000001</v>
      </c>
    </row>
    <row r="73" spans="1:38" s="44" customFormat="1" ht="21" customHeight="1">
      <c r="A73" s="11">
        <v>62</v>
      </c>
      <c r="B73" s="12" t="s">
        <v>86</v>
      </c>
      <c r="C73" s="36">
        <f t="shared" si="6"/>
        <v>18064.699999999997</v>
      </c>
      <c r="D73" s="36">
        <f t="shared" si="7"/>
        <v>2518.285</v>
      </c>
      <c r="E73" s="14">
        <v>8560.8</v>
      </c>
      <c r="F73" s="14">
        <v>2134.404</v>
      </c>
      <c r="G73" s="14">
        <v>1900.4</v>
      </c>
      <c r="H73" s="14">
        <v>473.881</v>
      </c>
      <c r="I73" s="14">
        <v>1779.6</v>
      </c>
      <c r="J73" s="14">
        <v>335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1470</v>
      </c>
      <c r="R73" s="14">
        <v>235</v>
      </c>
      <c r="S73" s="14">
        <v>2304.9</v>
      </c>
      <c r="T73" s="14">
        <v>0</v>
      </c>
      <c r="U73" s="37">
        <f t="shared" si="8"/>
        <v>16015.699999999999</v>
      </c>
      <c r="V73" s="37">
        <f t="shared" si="9"/>
        <v>3178.285</v>
      </c>
      <c r="W73" s="15">
        <v>2049</v>
      </c>
      <c r="X73" s="15">
        <v>0</v>
      </c>
      <c r="Y73" s="38">
        <v>0</v>
      </c>
      <c r="Z73" s="38">
        <v>0</v>
      </c>
      <c r="AA73" s="38">
        <v>0</v>
      </c>
      <c r="AB73" s="38">
        <v>0</v>
      </c>
      <c r="AC73" s="39">
        <v>0</v>
      </c>
      <c r="AD73" s="39">
        <v>-660</v>
      </c>
      <c r="AE73" s="39">
        <v>0</v>
      </c>
      <c r="AF73" s="39">
        <v>0</v>
      </c>
      <c r="AG73" s="45"/>
      <c r="AH73" s="45"/>
      <c r="AI73" s="41">
        <v>0</v>
      </c>
      <c r="AJ73" s="41">
        <v>884.6</v>
      </c>
      <c r="AK73" s="42">
        <f t="shared" si="11"/>
        <v>2049</v>
      </c>
      <c r="AL73" s="42">
        <f t="shared" si="5"/>
        <v>-660</v>
      </c>
    </row>
    <row r="74" spans="1:38" s="44" customFormat="1" ht="20.25" customHeight="1">
      <c r="A74" s="11">
        <v>63</v>
      </c>
      <c r="B74" s="12" t="s">
        <v>87</v>
      </c>
      <c r="C74" s="36">
        <f t="shared" si="6"/>
        <v>15027.8</v>
      </c>
      <c r="D74" s="36">
        <f t="shared" si="7"/>
        <v>3322.725</v>
      </c>
      <c r="E74" s="14">
        <v>7435</v>
      </c>
      <c r="F74" s="14">
        <v>1607.5</v>
      </c>
      <c r="G74" s="14">
        <v>1413.8</v>
      </c>
      <c r="H74" s="14">
        <v>308.625</v>
      </c>
      <c r="I74" s="14">
        <v>1342.5</v>
      </c>
      <c r="J74" s="14">
        <v>121.6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4185</v>
      </c>
      <c r="R74" s="14">
        <v>1285</v>
      </c>
      <c r="S74" s="14">
        <v>151.5</v>
      </c>
      <c r="T74" s="14">
        <v>0</v>
      </c>
      <c r="U74" s="37">
        <f t="shared" si="8"/>
        <v>14527.8</v>
      </c>
      <c r="V74" s="37">
        <f t="shared" si="9"/>
        <v>3322.725</v>
      </c>
      <c r="W74" s="15">
        <v>500</v>
      </c>
      <c r="X74" s="15">
        <v>0</v>
      </c>
      <c r="Y74" s="38">
        <v>0</v>
      </c>
      <c r="Z74" s="38">
        <v>0</v>
      </c>
      <c r="AA74" s="38">
        <v>0</v>
      </c>
      <c r="AB74" s="38">
        <v>0</v>
      </c>
      <c r="AC74" s="39">
        <v>0</v>
      </c>
      <c r="AD74" s="39">
        <v>0</v>
      </c>
      <c r="AE74" s="39">
        <v>0</v>
      </c>
      <c r="AF74" s="39">
        <v>0</v>
      </c>
      <c r="AG74" s="45"/>
      <c r="AH74" s="45"/>
      <c r="AI74" s="41">
        <v>0</v>
      </c>
      <c r="AJ74" s="41">
        <v>500</v>
      </c>
      <c r="AK74" s="42">
        <f t="shared" si="11"/>
        <v>500</v>
      </c>
      <c r="AL74" s="42">
        <f t="shared" si="5"/>
        <v>0</v>
      </c>
    </row>
    <row r="75" spans="1:38" s="44" customFormat="1" ht="22.5" customHeight="1">
      <c r="A75" s="11">
        <v>64</v>
      </c>
      <c r="B75" s="12" t="s">
        <v>88</v>
      </c>
      <c r="C75" s="36">
        <f t="shared" si="6"/>
        <v>211513</v>
      </c>
      <c r="D75" s="36">
        <f t="shared" si="7"/>
        <v>20576.249</v>
      </c>
      <c r="E75" s="14">
        <v>97248</v>
      </c>
      <c r="F75" s="14">
        <v>14515.638</v>
      </c>
      <c r="G75" s="14">
        <v>22660</v>
      </c>
      <c r="H75" s="14">
        <v>3464.869</v>
      </c>
      <c r="I75" s="14">
        <v>74743</v>
      </c>
      <c r="J75" s="14">
        <v>4482.788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16862</v>
      </c>
      <c r="T75" s="14">
        <v>0</v>
      </c>
      <c r="U75" s="37">
        <f t="shared" si="8"/>
        <v>211513</v>
      </c>
      <c r="V75" s="37">
        <f t="shared" si="9"/>
        <v>22463.295</v>
      </c>
      <c r="W75" s="15">
        <v>0</v>
      </c>
      <c r="X75" s="15">
        <v>0</v>
      </c>
      <c r="Y75" s="38">
        <v>0</v>
      </c>
      <c r="Z75" s="38">
        <v>0</v>
      </c>
      <c r="AA75" s="38">
        <v>0</v>
      </c>
      <c r="AB75" s="38">
        <v>0</v>
      </c>
      <c r="AC75" s="39">
        <v>0</v>
      </c>
      <c r="AD75" s="39">
        <v>-845</v>
      </c>
      <c r="AE75" s="39">
        <v>0</v>
      </c>
      <c r="AF75" s="39">
        <v>-1042.046</v>
      </c>
      <c r="AG75" s="45"/>
      <c r="AH75" s="45"/>
      <c r="AI75" s="41">
        <v>0</v>
      </c>
      <c r="AJ75" s="41">
        <v>0</v>
      </c>
      <c r="AK75" s="42">
        <f t="shared" si="11"/>
        <v>0</v>
      </c>
      <c r="AL75" s="42">
        <f t="shared" si="5"/>
        <v>-1887.046</v>
      </c>
    </row>
    <row r="76" spans="1:38" s="44" customFormat="1" ht="21.75" customHeight="1">
      <c r="A76" s="11">
        <v>65</v>
      </c>
      <c r="B76" s="12" t="s">
        <v>89</v>
      </c>
      <c r="C76" s="36">
        <f aca="true" t="shared" si="12" ref="C76:C102">U76+AK76</f>
        <v>40543</v>
      </c>
      <c r="D76" s="36">
        <f aca="true" t="shared" si="13" ref="D76:D102">V76+AL76</f>
        <v>5750.505999999999</v>
      </c>
      <c r="E76" s="14">
        <v>22315.2</v>
      </c>
      <c r="F76" s="14">
        <v>4128.67</v>
      </c>
      <c r="G76" s="14">
        <v>4280</v>
      </c>
      <c r="H76" s="14">
        <v>720.762</v>
      </c>
      <c r="I76" s="14">
        <v>6700.1</v>
      </c>
      <c r="J76" s="14">
        <v>616.074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1700</v>
      </c>
      <c r="R76" s="14">
        <v>285</v>
      </c>
      <c r="S76" s="14">
        <v>4147.7</v>
      </c>
      <c r="T76" s="14">
        <v>0</v>
      </c>
      <c r="U76" s="37">
        <f aca="true" t="shared" si="14" ref="U76:U102">S76+Q76+O76+M76+K76+I76+G76+E76</f>
        <v>39143</v>
      </c>
      <c r="V76" s="37">
        <f aca="true" t="shared" si="15" ref="V76:V102">T76+R76+P76+N76+L76+J76+H76+F76</f>
        <v>5750.505999999999</v>
      </c>
      <c r="W76" s="15">
        <v>1400</v>
      </c>
      <c r="X76" s="15">
        <v>0</v>
      </c>
      <c r="Y76" s="38">
        <v>0</v>
      </c>
      <c r="Z76" s="38">
        <v>0</v>
      </c>
      <c r="AA76" s="38">
        <v>0</v>
      </c>
      <c r="AB76" s="38">
        <v>0</v>
      </c>
      <c r="AC76" s="39">
        <v>0</v>
      </c>
      <c r="AD76" s="39">
        <v>0</v>
      </c>
      <c r="AE76" s="39">
        <v>0</v>
      </c>
      <c r="AF76" s="39">
        <v>0</v>
      </c>
      <c r="AG76" s="45"/>
      <c r="AH76" s="45"/>
      <c r="AI76" s="41">
        <v>0</v>
      </c>
      <c r="AJ76" s="41">
        <v>1400</v>
      </c>
      <c r="AK76" s="42">
        <f t="shared" si="11"/>
        <v>1400</v>
      </c>
      <c r="AL76" s="42">
        <f aca="true" t="shared" si="16" ref="AL76:AL102">AJ76+AH76+AF76+AD76+AB76+Z76+X76-AJ76</f>
        <v>0</v>
      </c>
    </row>
    <row r="77" spans="1:38" s="44" customFormat="1" ht="21.75" customHeight="1">
      <c r="A77" s="11">
        <v>66</v>
      </c>
      <c r="B77" s="12" t="s">
        <v>90</v>
      </c>
      <c r="C77" s="36">
        <f t="shared" si="12"/>
        <v>18489.1</v>
      </c>
      <c r="D77" s="36">
        <f t="shared" si="13"/>
        <v>2035.752</v>
      </c>
      <c r="E77" s="14">
        <v>9709.9</v>
      </c>
      <c r="F77" s="14">
        <v>1456.855</v>
      </c>
      <c r="G77" s="14">
        <v>2181.2</v>
      </c>
      <c r="H77" s="14">
        <v>332.528</v>
      </c>
      <c r="I77" s="14">
        <v>3660</v>
      </c>
      <c r="J77" s="14">
        <v>136.369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1000</v>
      </c>
      <c r="R77" s="14">
        <v>110</v>
      </c>
      <c r="S77" s="14">
        <v>238</v>
      </c>
      <c r="T77" s="14">
        <v>0</v>
      </c>
      <c r="U77" s="37">
        <f t="shared" si="14"/>
        <v>16789.1</v>
      </c>
      <c r="V77" s="37">
        <f t="shared" si="15"/>
        <v>2035.752</v>
      </c>
      <c r="W77" s="15">
        <v>1700</v>
      </c>
      <c r="X77" s="15">
        <v>0</v>
      </c>
      <c r="Y77" s="38">
        <v>0</v>
      </c>
      <c r="Z77" s="38">
        <v>0</v>
      </c>
      <c r="AA77" s="38">
        <v>0</v>
      </c>
      <c r="AB77" s="38">
        <v>0</v>
      </c>
      <c r="AC77" s="39">
        <v>0</v>
      </c>
      <c r="AD77" s="39">
        <v>0</v>
      </c>
      <c r="AE77" s="39">
        <v>0</v>
      </c>
      <c r="AF77" s="39">
        <v>0</v>
      </c>
      <c r="AG77" s="45"/>
      <c r="AH77" s="45"/>
      <c r="AI77" s="41">
        <v>0</v>
      </c>
      <c r="AJ77" s="41">
        <v>1700</v>
      </c>
      <c r="AK77" s="42">
        <f t="shared" si="11"/>
        <v>1700</v>
      </c>
      <c r="AL77" s="42">
        <f t="shared" si="16"/>
        <v>0</v>
      </c>
    </row>
    <row r="78" spans="1:38" s="44" customFormat="1" ht="21.75" customHeight="1">
      <c r="A78" s="11">
        <v>67</v>
      </c>
      <c r="B78" s="12" t="s">
        <v>91</v>
      </c>
      <c r="C78" s="36">
        <f t="shared" si="12"/>
        <v>49769.1</v>
      </c>
      <c r="D78" s="36">
        <f t="shared" si="13"/>
        <v>6175.55</v>
      </c>
      <c r="E78" s="14">
        <v>24310</v>
      </c>
      <c r="F78" s="14">
        <v>3828</v>
      </c>
      <c r="G78" s="14">
        <v>4930</v>
      </c>
      <c r="H78" s="14">
        <v>711.8</v>
      </c>
      <c r="I78" s="14">
        <v>11878.1</v>
      </c>
      <c r="J78" s="14">
        <v>1135.75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2000</v>
      </c>
      <c r="R78" s="14">
        <v>500</v>
      </c>
      <c r="S78" s="14">
        <v>3470</v>
      </c>
      <c r="T78" s="14">
        <v>0</v>
      </c>
      <c r="U78" s="37">
        <f t="shared" si="14"/>
        <v>46588.1</v>
      </c>
      <c r="V78" s="37">
        <f t="shared" si="15"/>
        <v>6175.55</v>
      </c>
      <c r="W78" s="15">
        <v>3181</v>
      </c>
      <c r="X78" s="15">
        <v>0</v>
      </c>
      <c r="Y78" s="38">
        <v>0</v>
      </c>
      <c r="Z78" s="38">
        <v>0</v>
      </c>
      <c r="AA78" s="38">
        <v>0</v>
      </c>
      <c r="AB78" s="38">
        <v>0</v>
      </c>
      <c r="AC78" s="39">
        <v>0</v>
      </c>
      <c r="AD78" s="39">
        <v>0</v>
      </c>
      <c r="AE78" s="39">
        <v>0</v>
      </c>
      <c r="AF78" s="39">
        <v>0</v>
      </c>
      <c r="AG78" s="45"/>
      <c r="AH78" s="45"/>
      <c r="AI78" s="41">
        <v>0</v>
      </c>
      <c r="AJ78" s="41">
        <v>3181</v>
      </c>
      <c r="AK78" s="42">
        <f t="shared" si="11"/>
        <v>3181</v>
      </c>
      <c r="AL78" s="42">
        <f t="shared" si="16"/>
        <v>0</v>
      </c>
    </row>
    <row r="79" spans="1:38" s="44" customFormat="1" ht="21.75" customHeight="1">
      <c r="A79" s="11">
        <v>68</v>
      </c>
      <c r="B79" s="12" t="s">
        <v>92</v>
      </c>
      <c r="C79" s="36">
        <f t="shared" si="12"/>
        <v>96000</v>
      </c>
      <c r="D79" s="36">
        <f t="shared" si="13"/>
        <v>8565.93</v>
      </c>
      <c r="E79" s="14">
        <v>36140</v>
      </c>
      <c r="F79" s="14">
        <v>5234.2</v>
      </c>
      <c r="G79" s="14">
        <v>7930</v>
      </c>
      <c r="H79" s="14">
        <v>1016.73</v>
      </c>
      <c r="I79" s="14">
        <v>25650</v>
      </c>
      <c r="J79" s="14">
        <v>1115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8000</v>
      </c>
      <c r="R79" s="14">
        <v>1200</v>
      </c>
      <c r="S79" s="14">
        <v>18280</v>
      </c>
      <c r="T79" s="14">
        <v>0</v>
      </c>
      <c r="U79" s="37">
        <f t="shared" si="14"/>
        <v>96000</v>
      </c>
      <c r="V79" s="37">
        <f t="shared" si="15"/>
        <v>8565.93</v>
      </c>
      <c r="W79" s="15">
        <v>0</v>
      </c>
      <c r="X79" s="15">
        <v>0</v>
      </c>
      <c r="Y79" s="38">
        <v>0</v>
      </c>
      <c r="Z79" s="38">
        <v>0</v>
      </c>
      <c r="AA79" s="38">
        <v>0</v>
      </c>
      <c r="AB79" s="38">
        <v>0</v>
      </c>
      <c r="AC79" s="39">
        <v>0</v>
      </c>
      <c r="AD79" s="39">
        <v>0</v>
      </c>
      <c r="AE79" s="39">
        <v>0</v>
      </c>
      <c r="AF79" s="39">
        <v>0</v>
      </c>
      <c r="AG79" s="45"/>
      <c r="AH79" s="45"/>
      <c r="AI79" s="41">
        <v>0</v>
      </c>
      <c r="AJ79" s="41">
        <v>0</v>
      </c>
      <c r="AK79" s="42">
        <f t="shared" si="11"/>
        <v>0</v>
      </c>
      <c r="AL79" s="42">
        <f t="shared" si="16"/>
        <v>0</v>
      </c>
    </row>
    <row r="80" spans="1:38" s="44" customFormat="1" ht="21" customHeight="1">
      <c r="A80" s="11">
        <v>69</v>
      </c>
      <c r="B80" s="12" t="s">
        <v>93</v>
      </c>
      <c r="C80" s="36">
        <f t="shared" si="12"/>
        <v>71737.3</v>
      </c>
      <c r="D80" s="36">
        <f t="shared" si="13"/>
        <v>5568.148999999999</v>
      </c>
      <c r="E80" s="14">
        <v>28428</v>
      </c>
      <c r="F80" s="14">
        <v>4126</v>
      </c>
      <c r="G80" s="14">
        <v>6022</v>
      </c>
      <c r="H80" s="14">
        <v>848.1</v>
      </c>
      <c r="I80" s="14">
        <v>20847.3</v>
      </c>
      <c r="J80" s="14">
        <v>594.049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4000</v>
      </c>
      <c r="R80" s="14">
        <v>0</v>
      </c>
      <c r="S80" s="14">
        <v>2100</v>
      </c>
      <c r="T80" s="14">
        <v>0</v>
      </c>
      <c r="U80" s="37">
        <f t="shared" si="14"/>
        <v>61397.3</v>
      </c>
      <c r="V80" s="37">
        <f t="shared" si="15"/>
        <v>5568.148999999999</v>
      </c>
      <c r="W80" s="15">
        <v>10340</v>
      </c>
      <c r="X80" s="15">
        <v>0</v>
      </c>
      <c r="Y80" s="38">
        <v>0</v>
      </c>
      <c r="Z80" s="38">
        <v>0</v>
      </c>
      <c r="AA80" s="38">
        <v>0</v>
      </c>
      <c r="AB80" s="38">
        <v>0</v>
      </c>
      <c r="AC80" s="39">
        <v>0</v>
      </c>
      <c r="AD80" s="39">
        <v>0</v>
      </c>
      <c r="AE80" s="39">
        <v>0</v>
      </c>
      <c r="AF80" s="39">
        <v>0</v>
      </c>
      <c r="AG80" s="45"/>
      <c r="AH80" s="45"/>
      <c r="AI80" s="41">
        <v>0</v>
      </c>
      <c r="AJ80" s="41">
        <v>10340</v>
      </c>
      <c r="AK80" s="42">
        <f t="shared" si="11"/>
        <v>10340</v>
      </c>
      <c r="AL80" s="42">
        <f t="shared" si="16"/>
        <v>0</v>
      </c>
    </row>
    <row r="81" spans="1:38" s="44" customFormat="1" ht="21" customHeight="1">
      <c r="A81" s="11">
        <v>70</v>
      </c>
      <c r="B81" s="12" t="s">
        <v>94</v>
      </c>
      <c r="C81" s="36">
        <f t="shared" si="12"/>
        <v>63068.600000000006</v>
      </c>
      <c r="D81" s="36">
        <f t="shared" si="13"/>
        <v>6561.909</v>
      </c>
      <c r="E81" s="14">
        <v>29440.6</v>
      </c>
      <c r="F81" s="14">
        <v>4232.59</v>
      </c>
      <c r="G81" s="14">
        <v>5587.4</v>
      </c>
      <c r="H81" s="14">
        <v>816.79</v>
      </c>
      <c r="I81" s="14">
        <v>15766.9</v>
      </c>
      <c r="J81" s="14">
        <v>1512.529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2000</v>
      </c>
      <c r="R81" s="14">
        <v>0</v>
      </c>
      <c r="S81" s="14">
        <v>60</v>
      </c>
      <c r="T81" s="14">
        <v>0</v>
      </c>
      <c r="U81" s="37">
        <f t="shared" si="14"/>
        <v>52854.9</v>
      </c>
      <c r="V81" s="37">
        <f t="shared" si="15"/>
        <v>6561.909</v>
      </c>
      <c r="W81" s="15">
        <v>10213.7</v>
      </c>
      <c r="X81" s="15">
        <v>0</v>
      </c>
      <c r="Y81" s="38">
        <v>0</v>
      </c>
      <c r="Z81" s="38">
        <v>0</v>
      </c>
      <c r="AA81" s="38">
        <v>0</v>
      </c>
      <c r="AB81" s="38">
        <v>0</v>
      </c>
      <c r="AC81" s="39">
        <v>0</v>
      </c>
      <c r="AD81" s="39">
        <v>0</v>
      </c>
      <c r="AE81" s="39">
        <v>0</v>
      </c>
      <c r="AF81" s="39">
        <v>0</v>
      </c>
      <c r="AG81" s="45"/>
      <c r="AH81" s="45"/>
      <c r="AI81" s="41">
        <v>0</v>
      </c>
      <c r="AJ81" s="41">
        <v>10213.7</v>
      </c>
      <c r="AK81" s="42">
        <f t="shared" si="11"/>
        <v>10213.7</v>
      </c>
      <c r="AL81" s="42">
        <f t="shared" si="16"/>
        <v>0</v>
      </c>
    </row>
    <row r="82" spans="1:38" s="44" customFormat="1" ht="21" customHeight="1">
      <c r="A82" s="11">
        <v>71</v>
      </c>
      <c r="B82" s="12" t="s">
        <v>95</v>
      </c>
      <c r="C82" s="36">
        <f t="shared" si="12"/>
        <v>44236</v>
      </c>
      <c r="D82" s="36">
        <f t="shared" si="13"/>
        <v>4766.725</v>
      </c>
      <c r="E82" s="14">
        <v>22442</v>
      </c>
      <c r="F82" s="14">
        <v>3276.519</v>
      </c>
      <c r="G82" s="14">
        <v>4770</v>
      </c>
      <c r="H82" s="14">
        <v>658.649</v>
      </c>
      <c r="I82" s="14">
        <v>7717</v>
      </c>
      <c r="J82" s="14">
        <v>641.6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1600</v>
      </c>
      <c r="R82" s="14">
        <v>265</v>
      </c>
      <c r="S82" s="14">
        <v>507</v>
      </c>
      <c r="T82" s="14">
        <v>0</v>
      </c>
      <c r="U82" s="37">
        <f t="shared" si="14"/>
        <v>37036</v>
      </c>
      <c r="V82" s="37">
        <f t="shared" si="15"/>
        <v>4841.768</v>
      </c>
      <c r="W82" s="15">
        <v>7200</v>
      </c>
      <c r="X82" s="15">
        <v>0</v>
      </c>
      <c r="Y82" s="38">
        <v>0</v>
      </c>
      <c r="Z82" s="38">
        <v>0</v>
      </c>
      <c r="AA82" s="38">
        <v>0</v>
      </c>
      <c r="AB82" s="38">
        <v>0</v>
      </c>
      <c r="AC82" s="39">
        <v>0</v>
      </c>
      <c r="AD82" s="39">
        <v>0</v>
      </c>
      <c r="AE82" s="39">
        <v>0</v>
      </c>
      <c r="AF82" s="39">
        <v>-75.043</v>
      </c>
      <c r="AG82" s="45"/>
      <c r="AH82" s="45"/>
      <c r="AI82" s="41">
        <v>0</v>
      </c>
      <c r="AJ82" s="41">
        <v>7200</v>
      </c>
      <c r="AK82" s="42">
        <f t="shared" si="11"/>
        <v>7200</v>
      </c>
      <c r="AL82" s="42">
        <f t="shared" si="16"/>
        <v>-75.04299999999967</v>
      </c>
    </row>
    <row r="83" spans="1:38" s="44" customFormat="1" ht="21" customHeight="1">
      <c r="A83" s="11">
        <v>72</v>
      </c>
      <c r="B83" s="12" t="s">
        <v>96</v>
      </c>
      <c r="C83" s="36">
        <f t="shared" si="12"/>
        <v>112797</v>
      </c>
      <c r="D83" s="36">
        <f t="shared" si="13"/>
        <v>3985.3629999999994</v>
      </c>
      <c r="E83" s="14">
        <v>37905</v>
      </c>
      <c r="F83" s="14">
        <v>4795.142</v>
      </c>
      <c r="G83" s="14">
        <v>7614</v>
      </c>
      <c r="H83" s="14">
        <v>950.871</v>
      </c>
      <c r="I83" s="14">
        <v>43078</v>
      </c>
      <c r="J83" s="14">
        <v>486.3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2100</v>
      </c>
      <c r="R83" s="14">
        <v>0</v>
      </c>
      <c r="S83" s="14">
        <v>2100</v>
      </c>
      <c r="T83" s="14">
        <v>0</v>
      </c>
      <c r="U83" s="37">
        <f t="shared" si="14"/>
        <v>92797</v>
      </c>
      <c r="V83" s="37">
        <f t="shared" si="15"/>
        <v>6232.313</v>
      </c>
      <c r="W83" s="15">
        <v>20000</v>
      </c>
      <c r="X83" s="15">
        <v>0</v>
      </c>
      <c r="Y83" s="38">
        <v>0</v>
      </c>
      <c r="Z83" s="38">
        <v>0</v>
      </c>
      <c r="AA83" s="38">
        <v>0</v>
      </c>
      <c r="AB83" s="38">
        <v>0</v>
      </c>
      <c r="AC83" s="39">
        <v>0</v>
      </c>
      <c r="AD83" s="39">
        <v>0</v>
      </c>
      <c r="AE83" s="39">
        <v>0</v>
      </c>
      <c r="AF83" s="39">
        <v>-2246.95</v>
      </c>
      <c r="AG83" s="45"/>
      <c r="AH83" s="45"/>
      <c r="AI83" s="41">
        <v>0</v>
      </c>
      <c r="AJ83" s="41">
        <v>20000</v>
      </c>
      <c r="AK83" s="42">
        <f t="shared" si="11"/>
        <v>20000</v>
      </c>
      <c r="AL83" s="42">
        <f t="shared" si="16"/>
        <v>-2246.9500000000007</v>
      </c>
    </row>
    <row r="84" spans="1:38" s="44" customFormat="1" ht="21.75" customHeight="1">
      <c r="A84" s="11">
        <v>73</v>
      </c>
      <c r="B84" s="12" t="s">
        <v>97</v>
      </c>
      <c r="C84" s="36">
        <f t="shared" si="12"/>
        <v>93134.40000000001</v>
      </c>
      <c r="D84" s="36">
        <f t="shared" si="13"/>
        <v>15030.156</v>
      </c>
      <c r="E84" s="14">
        <v>34260</v>
      </c>
      <c r="F84" s="14">
        <v>5290.532</v>
      </c>
      <c r="G84" s="14">
        <v>7470</v>
      </c>
      <c r="H84" s="14">
        <v>1179.823</v>
      </c>
      <c r="I84" s="14">
        <v>31135.8</v>
      </c>
      <c r="J84" s="14">
        <v>2991.201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4000</v>
      </c>
      <c r="R84" s="14">
        <v>2000</v>
      </c>
      <c r="S84" s="14">
        <v>3790</v>
      </c>
      <c r="T84" s="14">
        <v>1590</v>
      </c>
      <c r="U84" s="37">
        <f t="shared" si="14"/>
        <v>80655.8</v>
      </c>
      <c r="V84" s="37">
        <f t="shared" si="15"/>
        <v>13051.556</v>
      </c>
      <c r="W84" s="15">
        <v>12478.6</v>
      </c>
      <c r="X84" s="15">
        <v>1978.6</v>
      </c>
      <c r="Y84" s="38">
        <v>0</v>
      </c>
      <c r="Z84" s="38">
        <v>0</v>
      </c>
      <c r="AA84" s="38">
        <v>0</v>
      </c>
      <c r="AB84" s="38">
        <v>0</v>
      </c>
      <c r="AC84" s="39">
        <v>0</v>
      </c>
      <c r="AD84" s="39">
        <v>0</v>
      </c>
      <c r="AE84" s="39">
        <v>0</v>
      </c>
      <c r="AF84" s="39">
        <v>0</v>
      </c>
      <c r="AG84" s="45"/>
      <c r="AH84" s="45"/>
      <c r="AI84" s="41">
        <v>1590</v>
      </c>
      <c r="AJ84" s="41">
        <v>12090</v>
      </c>
      <c r="AK84" s="42">
        <f t="shared" si="11"/>
        <v>12478.6</v>
      </c>
      <c r="AL84" s="42">
        <f t="shared" si="16"/>
        <v>1978.6000000000004</v>
      </c>
    </row>
    <row r="85" spans="1:38" s="44" customFormat="1" ht="21.75" customHeight="1">
      <c r="A85" s="11">
        <v>74</v>
      </c>
      <c r="B85" s="12" t="s">
        <v>98</v>
      </c>
      <c r="C85" s="36">
        <f t="shared" si="12"/>
        <v>139040</v>
      </c>
      <c r="D85" s="36">
        <f t="shared" si="13"/>
        <v>19608.587</v>
      </c>
      <c r="E85" s="14">
        <v>29436</v>
      </c>
      <c r="F85" s="14">
        <v>3299.6</v>
      </c>
      <c r="G85" s="14">
        <v>5436</v>
      </c>
      <c r="H85" s="14">
        <v>563.94</v>
      </c>
      <c r="I85" s="14">
        <v>70094</v>
      </c>
      <c r="J85" s="14">
        <v>5026.047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4620</v>
      </c>
      <c r="R85" s="14">
        <v>0</v>
      </c>
      <c r="S85" s="14">
        <v>2154</v>
      </c>
      <c r="T85" s="14">
        <v>10</v>
      </c>
      <c r="U85" s="37">
        <f t="shared" si="14"/>
        <v>111740</v>
      </c>
      <c r="V85" s="37">
        <f t="shared" si="15"/>
        <v>8899.587</v>
      </c>
      <c r="W85" s="15">
        <v>27300</v>
      </c>
      <c r="X85" s="15">
        <v>11485</v>
      </c>
      <c r="Y85" s="38">
        <v>0</v>
      </c>
      <c r="Z85" s="38">
        <v>0</v>
      </c>
      <c r="AA85" s="38">
        <v>0</v>
      </c>
      <c r="AB85" s="38">
        <v>0</v>
      </c>
      <c r="AC85" s="39">
        <v>0</v>
      </c>
      <c r="AD85" s="39">
        <v>0</v>
      </c>
      <c r="AE85" s="39">
        <v>0</v>
      </c>
      <c r="AF85" s="39">
        <v>-776</v>
      </c>
      <c r="AG85" s="45"/>
      <c r="AH85" s="45"/>
      <c r="AI85" s="41">
        <v>11485</v>
      </c>
      <c r="AJ85" s="41">
        <v>27300</v>
      </c>
      <c r="AK85" s="42">
        <f t="shared" si="11"/>
        <v>27300</v>
      </c>
      <c r="AL85" s="42">
        <f t="shared" si="16"/>
        <v>10709</v>
      </c>
    </row>
    <row r="86" spans="1:38" s="44" customFormat="1" ht="21.75" customHeight="1">
      <c r="A86" s="11">
        <v>75</v>
      </c>
      <c r="B86" s="12" t="s">
        <v>99</v>
      </c>
      <c r="C86" s="36">
        <f t="shared" si="12"/>
        <v>75527.4</v>
      </c>
      <c r="D86" s="36">
        <f t="shared" si="13"/>
        <v>17667.464</v>
      </c>
      <c r="E86" s="14">
        <v>31520</v>
      </c>
      <c r="F86" s="14">
        <v>4493.324</v>
      </c>
      <c r="G86" s="14">
        <v>6700</v>
      </c>
      <c r="H86" s="14">
        <v>857.34</v>
      </c>
      <c r="I86" s="14">
        <v>22527.4</v>
      </c>
      <c r="J86" s="14">
        <v>11919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4000</v>
      </c>
      <c r="R86" s="14">
        <v>420</v>
      </c>
      <c r="S86" s="14">
        <v>3200</v>
      </c>
      <c r="T86" s="14">
        <v>0</v>
      </c>
      <c r="U86" s="37">
        <f t="shared" si="14"/>
        <v>67947.4</v>
      </c>
      <c r="V86" s="37">
        <f t="shared" si="15"/>
        <v>17689.664</v>
      </c>
      <c r="W86" s="15">
        <v>7580</v>
      </c>
      <c r="X86" s="15">
        <v>0</v>
      </c>
      <c r="Y86" s="38">
        <v>0</v>
      </c>
      <c r="Z86" s="38">
        <v>0</v>
      </c>
      <c r="AA86" s="38">
        <v>0</v>
      </c>
      <c r="AB86" s="38">
        <v>0</v>
      </c>
      <c r="AC86" s="39">
        <v>0</v>
      </c>
      <c r="AD86" s="39">
        <v>0</v>
      </c>
      <c r="AE86" s="39">
        <v>0</v>
      </c>
      <c r="AF86" s="39">
        <v>-22.2</v>
      </c>
      <c r="AG86" s="45"/>
      <c r="AH86" s="45"/>
      <c r="AI86" s="41">
        <v>0</v>
      </c>
      <c r="AJ86" s="41">
        <v>7580</v>
      </c>
      <c r="AK86" s="42">
        <f t="shared" si="11"/>
        <v>7580</v>
      </c>
      <c r="AL86" s="42">
        <f t="shared" si="16"/>
        <v>-22.199999999999818</v>
      </c>
    </row>
    <row r="87" spans="1:38" s="44" customFormat="1" ht="21.75" customHeight="1">
      <c r="A87" s="11">
        <v>76</v>
      </c>
      <c r="B87" s="12" t="s">
        <v>100</v>
      </c>
      <c r="C87" s="36">
        <f t="shared" si="12"/>
        <v>101038.8002</v>
      </c>
      <c r="D87" s="36">
        <f t="shared" si="13"/>
        <v>9603.239000000001</v>
      </c>
      <c r="E87" s="14">
        <v>24300</v>
      </c>
      <c r="F87" s="14">
        <v>3516.996</v>
      </c>
      <c r="G87" s="14">
        <v>3940</v>
      </c>
      <c r="H87" s="14">
        <v>535.303</v>
      </c>
      <c r="I87" s="14">
        <v>29493.8</v>
      </c>
      <c r="J87" s="14">
        <v>3422.3</v>
      </c>
      <c r="K87" s="14">
        <v>0</v>
      </c>
      <c r="L87" s="14">
        <v>0</v>
      </c>
      <c r="M87" s="14">
        <v>9600</v>
      </c>
      <c r="N87" s="14">
        <v>1600</v>
      </c>
      <c r="O87" s="14">
        <v>0</v>
      </c>
      <c r="P87" s="14">
        <v>0</v>
      </c>
      <c r="Q87" s="14">
        <v>4000</v>
      </c>
      <c r="R87" s="14">
        <v>1000</v>
      </c>
      <c r="S87" s="14">
        <v>11070</v>
      </c>
      <c r="T87" s="14">
        <v>0</v>
      </c>
      <c r="U87" s="37">
        <f t="shared" si="14"/>
        <v>82403.8</v>
      </c>
      <c r="V87" s="37">
        <f t="shared" si="15"/>
        <v>10074.599</v>
      </c>
      <c r="W87" s="15">
        <v>19200.0002</v>
      </c>
      <c r="X87" s="15">
        <v>93.75</v>
      </c>
      <c r="Y87" s="38">
        <v>0</v>
      </c>
      <c r="Z87" s="38">
        <v>0</v>
      </c>
      <c r="AA87" s="38">
        <v>0</v>
      </c>
      <c r="AB87" s="38">
        <v>0</v>
      </c>
      <c r="AC87" s="39">
        <v>0</v>
      </c>
      <c r="AD87" s="39">
        <v>0</v>
      </c>
      <c r="AE87" s="39">
        <v>-565</v>
      </c>
      <c r="AF87" s="39">
        <v>-565.11</v>
      </c>
      <c r="AG87" s="45"/>
      <c r="AH87" s="45"/>
      <c r="AI87" s="41">
        <v>93.75</v>
      </c>
      <c r="AJ87" s="41">
        <v>7000</v>
      </c>
      <c r="AK87" s="42">
        <f t="shared" si="11"/>
        <v>18635.0002</v>
      </c>
      <c r="AL87" s="42">
        <f t="shared" si="16"/>
        <v>-471.3599999999997</v>
      </c>
    </row>
    <row r="88" spans="1:38" s="44" customFormat="1" ht="20.25" customHeight="1">
      <c r="A88" s="11">
        <v>77</v>
      </c>
      <c r="B88" s="12" t="s">
        <v>101</v>
      </c>
      <c r="C88" s="36">
        <f t="shared" si="12"/>
        <v>68796.4</v>
      </c>
      <c r="D88" s="36">
        <f t="shared" si="13"/>
        <v>6129.870000000001</v>
      </c>
      <c r="E88" s="14">
        <v>38360</v>
      </c>
      <c r="F88" s="14">
        <v>4944.72</v>
      </c>
      <c r="G88" s="14">
        <v>7590</v>
      </c>
      <c r="H88" s="14">
        <v>754.2</v>
      </c>
      <c r="I88" s="14">
        <v>8727</v>
      </c>
      <c r="J88" s="14">
        <v>405.95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3000</v>
      </c>
      <c r="R88" s="14">
        <v>0</v>
      </c>
      <c r="S88" s="14">
        <v>600</v>
      </c>
      <c r="T88" s="14">
        <v>25</v>
      </c>
      <c r="U88" s="37">
        <f t="shared" si="14"/>
        <v>58277</v>
      </c>
      <c r="V88" s="37">
        <f t="shared" si="15"/>
        <v>6129.870000000001</v>
      </c>
      <c r="W88" s="15">
        <v>10519.4</v>
      </c>
      <c r="X88" s="15">
        <v>0</v>
      </c>
      <c r="Y88" s="38">
        <v>0</v>
      </c>
      <c r="Z88" s="38">
        <v>0</v>
      </c>
      <c r="AA88" s="38">
        <v>0</v>
      </c>
      <c r="AB88" s="38">
        <v>0</v>
      </c>
      <c r="AC88" s="39">
        <v>0</v>
      </c>
      <c r="AD88" s="39">
        <v>0</v>
      </c>
      <c r="AE88" s="39">
        <v>0</v>
      </c>
      <c r="AF88" s="39">
        <v>0</v>
      </c>
      <c r="AG88" s="45"/>
      <c r="AH88" s="45"/>
      <c r="AI88" s="41">
        <v>0</v>
      </c>
      <c r="AJ88" s="41">
        <v>10519.4</v>
      </c>
      <c r="AK88" s="42">
        <f t="shared" si="11"/>
        <v>10519.4</v>
      </c>
      <c r="AL88" s="42">
        <f t="shared" si="16"/>
        <v>0</v>
      </c>
    </row>
    <row r="89" spans="1:38" s="44" customFormat="1" ht="21" customHeight="1">
      <c r="A89" s="11">
        <v>78</v>
      </c>
      <c r="B89" s="12" t="s">
        <v>102</v>
      </c>
      <c r="C89" s="36">
        <f t="shared" si="12"/>
        <v>43553.7</v>
      </c>
      <c r="D89" s="36">
        <f t="shared" si="13"/>
        <v>5320.195</v>
      </c>
      <c r="E89" s="14">
        <v>19927.8</v>
      </c>
      <c r="F89" s="14">
        <v>3170.977</v>
      </c>
      <c r="G89" s="14">
        <v>3896.9</v>
      </c>
      <c r="H89" s="14">
        <v>597.618</v>
      </c>
      <c r="I89" s="14">
        <v>11779</v>
      </c>
      <c r="J89" s="14">
        <v>976.6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3000</v>
      </c>
      <c r="R89" s="14">
        <v>575</v>
      </c>
      <c r="S89" s="14">
        <v>750</v>
      </c>
      <c r="T89" s="14">
        <v>0</v>
      </c>
      <c r="U89" s="37">
        <f t="shared" si="14"/>
        <v>39353.7</v>
      </c>
      <c r="V89" s="37">
        <f t="shared" si="15"/>
        <v>5320.195</v>
      </c>
      <c r="W89" s="15">
        <v>4280</v>
      </c>
      <c r="X89" s="15">
        <v>0</v>
      </c>
      <c r="Y89" s="38">
        <v>0</v>
      </c>
      <c r="Z89" s="38">
        <v>0</v>
      </c>
      <c r="AA89" s="38">
        <v>0</v>
      </c>
      <c r="AB89" s="38">
        <v>0</v>
      </c>
      <c r="AC89" s="39">
        <v>0</v>
      </c>
      <c r="AD89" s="39">
        <v>0</v>
      </c>
      <c r="AE89" s="39">
        <v>-80</v>
      </c>
      <c r="AF89" s="39">
        <v>0</v>
      </c>
      <c r="AG89" s="45"/>
      <c r="AH89" s="45"/>
      <c r="AI89" s="41">
        <v>0</v>
      </c>
      <c r="AJ89" s="41">
        <v>4200</v>
      </c>
      <c r="AK89" s="42">
        <f t="shared" si="11"/>
        <v>4200</v>
      </c>
      <c r="AL89" s="42">
        <f t="shared" si="16"/>
        <v>0</v>
      </c>
    </row>
    <row r="90" spans="1:38" s="44" customFormat="1" ht="20.25" customHeight="1">
      <c r="A90" s="11">
        <v>79</v>
      </c>
      <c r="B90" s="12" t="s">
        <v>103</v>
      </c>
      <c r="C90" s="36">
        <f t="shared" si="12"/>
        <v>64496.100000000006</v>
      </c>
      <c r="D90" s="36">
        <f t="shared" si="13"/>
        <v>6319.767</v>
      </c>
      <c r="E90" s="14">
        <v>20016.7</v>
      </c>
      <c r="F90" s="14">
        <v>2850.74</v>
      </c>
      <c r="G90" s="14">
        <v>4128.4</v>
      </c>
      <c r="H90" s="14">
        <v>541.411</v>
      </c>
      <c r="I90" s="14">
        <v>17081</v>
      </c>
      <c r="J90" s="14">
        <v>1724.616</v>
      </c>
      <c r="K90" s="14">
        <v>0</v>
      </c>
      <c r="L90" s="14">
        <v>0</v>
      </c>
      <c r="M90" s="14">
        <v>10700</v>
      </c>
      <c r="N90" s="14">
        <v>1203</v>
      </c>
      <c r="O90" s="14">
        <v>0</v>
      </c>
      <c r="P90" s="14">
        <v>0</v>
      </c>
      <c r="Q90" s="14">
        <v>1500</v>
      </c>
      <c r="R90" s="14">
        <v>0</v>
      </c>
      <c r="S90" s="14">
        <v>2570</v>
      </c>
      <c r="T90" s="14">
        <v>0</v>
      </c>
      <c r="U90" s="37">
        <f t="shared" si="14"/>
        <v>55996.100000000006</v>
      </c>
      <c r="V90" s="37">
        <f t="shared" si="15"/>
        <v>6319.767</v>
      </c>
      <c r="W90" s="15">
        <v>8500</v>
      </c>
      <c r="X90" s="15">
        <v>0</v>
      </c>
      <c r="Y90" s="38">
        <v>0</v>
      </c>
      <c r="Z90" s="38">
        <v>0</v>
      </c>
      <c r="AA90" s="38">
        <v>0</v>
      </c>
      <c r="AB90" s="38">
        <v>0</v>
      </c>
      <c r="AC90" s="39">
        <v>0</v>
      </c>
      <c r="AD90" s="39">
        <v>0</v>
      </c>
      <c r="AE90" s="39">
        <v>0</v>
      </c>
      <c r="AF90" s="39">
        <v>0</v>
      </c>
      <c r="AG90" s="45"/>
      <c r="AH90" s="45"/>
      <c r="AI90" s="41">
        <v>0</v>
      </c>
      <c r="AJ90" s="41">
        <v>8500</v>
      </c>
      <c r="AK90" s="42">
        <f t="shared" si="11"/>
        <v>8500</v>
      </c>
      <c r="AL90" s="42">
        <f t="shared" si="16"/>
        <v>0</v>
      </c>
    </row>
    <row r="91" spans="1:38" s="44" customFormat="1" ht="21.75" customHeight="1">
      <c r="A91" s="11">
        <v>80</v>
      </c>
      <c r="B91" s="12" t="s">
        <v>104</v>
      </c>
      <c r="C91" s="36">
        <f t="shared" si="12"/>
        <v>89921.3</v>
      </c>
      <c r="D91" s="36">
        <f t="shared" si="13"/>
        <v>10177.782000000001</v>
      </c>
      <c r="E91" s="14">
        <v>41831.3</v>
      </c>
      <c r="F91" s="14">
        <v>6456.531</v>
      </c>
      <c r="G91" s="14">
        <v>7582.1</v>
      </c>
      <c r="H91" s="14">
        <v>1180.951</v>
      </c>
      <c r="I91" s="14">
        <v>22112.9</v>
      </c>
      <c r="J91" s="14">
        <v>1908.7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5500</v>
      </c>
      <c r="R91" s="14">
        <v>700</v>
      </c>
      <c r="S91" s="14">
        <v>495</v>
      </c>
      <c r="T91" s="14">
        <v>0</v>
      </c>
      <c r="U91" s="37">
        <f t="shared" si="14"/>
        <v>77521.3</v>
      </c>
      <c r="V91" s="37">
        <f t="shared" si="15"/>
        <v>10246.182</v>
      </c>
      <c r="W91" s="15">
        <v>12400</v>
      </c>
      <c r="X91" s="15">
        <v>0</v>
      </c>
      <c r="Y91" s="38">
        <v>0</v>
      </c>
      <c r="Z91" s="38">
        <v>0</v>
      </c>
      <c r="AA91" s="38">
        <v>0</v>
      </c>
      <c r="AB91" s="38">
        <v>0</v>
      </c>
      <c r="AC91" s="39">
        <v>0</v>
      </c>
      <c r="AD91" s="39">
        <v>0</v>
      </c>
      <c r="AE91" s="39">
        <v>0</v>
      </c>
      <c r="AF91" s="39">
        <v>-68.4</v>
      </c>
      <c r="AG91" s="45"/>
      <c r="AH91" s="45"/>
      <c r="AI91" s="41">
        <v>0</v>
      </c>
      <c r="AJ91" s="41">
        <v>12400</v>
      </c>
      <c r="AK91" s="42">
        <f t="shared" si="11"/>
        <v>12400</v>
      </c>
      <c r="AL91" s="42">
        <f t="shared" si="16"/>
        <v>-68.39999999999964</v>
      </c>
    </row>
    <row r="92" spans="1:39" s="44" customFormat="1" ht="21" customHeight="1">
      <c r="A92" s="11">
        <v>81</v>
      </c>
      <c r="B92" s="12" t="s">
        <v>105</v>
      </c>
      <c r="C92" s="36">
        <f t="shared" si="12"/>
        <v>382703.6486</v>
      </c>
      <c r="D92" s="36">
        <f t="shared" si="13"/>
        <v>81915.655</v>
      </c>
      <c r="E92" s="14">
        <v>48298</v>
      </c>
      <c r="F92" s="14">
        <v>11083.204</v>
      </c>
      <c r="G92" s="14">
        <v>9810</v>
      </c>
      <c r="H92" s="14">
        <v>2114</v>
      </c>
      <c r="I92" s="14">
        <v>85926.2</v>
      </c>
      <c r="J92" s="14">
        <v>29440.8</v>
      </c>
      <c r="K92" s="14">
        <v>0</v>
      </c>
      <c r="L92" s="14">
        <v>0</v>
      </c>
      <c r="M92" s="14">
        <v>166267</v>
      </c>
      <c r="N92" s="14">
        <v>19040.7</v>
      </c>
      <c r="O92" s="14">
        <v>1000</v>
      </c>
      <c r="P92" s="14">
        <v>250</v>
      </c>
      <c r="Q92" s="14">
        <v>13201</v>
      </c>
      <c r="R92" s="14">
        <v>1632</v>
      </c>
      <c r="S92" s="14">
        <v>7997.8</v>
      </c>
      <c r="T92" s="14">
        <v>13</v>
      </c>
      <c r="U92" s="37">
        <f t="shared" si="14"/>
        <v>332500</v>
      </c>
      <c r="V92" s="37">
        <f t="shared" si="15"/>
        <v>63573.704</v>
      </c>
      <c r="W92" s="15">
        <v>92800.0486</v>
      </c>
      <c r="X92" s="15">
        <v>19745.128</v>
      </c>
      <c r="Y92" s="38">
        <v>0</v>
      </c>
      <c r="Z92" s="38">
        <v>0</v>
      </c>
      <c r="AA92" s="38">
        <v>0</v>
      </c>
      <c r="AB92" s="38">
        <v>0</v>
      </c>
      <c r="AC92" s="39">
        <v>0</v>
      </c>
      <c r="AD92" s="39">
        <v>0</v>
      </c>
      <c r="AE92" s="39">
        <v>-42596.4</v>
      </c>
      <c r="AF92" s="39">
        <v>-1403.177</v>
      </c>
      <c r="AG92" s="45"/>
      <c r="AH92" s="45"/>
      <c r="AI92" s="41">
        <v>18449.428</v>
      </c>
      <c r="AJ92" s="41">
        <v>50000</v>
      </c>
      <c r="AK92" s="42">
        <f t="shared" si="11"/>
        <v>50203.64859999999</v>
      </c>
      <c r="AL92" s="42">
        <f t="shared" si="16"/>
        <v>18341.951</v>
      </c>
      <c r="AM92" s="46" t="e">
        <f>#REF!-'GORC Cax'!#REF!</f>
        <v>#REF!</v>
      </c>
    </row>
    <row r="93" spans="1:38" s="44" customFormat="1" ht="19.5" customHeight="1">
      <c r="A93" s="11">
        <v>82</v>
      </c>
      <c r="B93" s="12" t="s">
        <v>106</v>
      </c>
      <c r="C93" s="36">
        <f t="shared" si="12"/>
        <v>12481.539</v>
      </c>
      <c r="D93" s="36">
        <f t="shared" si="13"/>
        <v>1834.244</v>
      </c>
      <c r="E93" s="14">
        <v>4700</v>
      </c>
      <c r="F93" s="14">
        <v>902.4</v>
      </c>
      <c r="G93" s="14">
        <v>973.5</v>
      </c>
      <c r="H93" s="14">
        <v>213</v>
      </c>
      <c r="I93" s="14">
        <v>5012.039</v>
      </c>
      <c r="J93" s="14">
        <v>589.019</v>
      </c>
      <c r="K93" s="14">
        <v>0</v>
      </c>
      <c r="L93" s="14">
        <v>0</v>
      </c>
      <c r="M93" s="14">
        <v>100</v>
      </c>
      <c r="N93" s="14">
        <v>0</v>
      </c>
      <c r="O93" s="14">
        <v>0</v>
      </c>
      <c r="P93" s="14">
        <v>0</v>
      </c>
      <c r="Q93" s="14">
        <v>820</v>
      </c>
      <c r="R93" s="14">
        <v>0</v>
      </c>
      <c r="S93" s="14">
        <v>876</v>
      </c>
      <c r="T93" s="14">
        <v>130</v>
      </c>
      <c r="U93" s="37">
        <f t="shared" si="14"/>
        <v>12481.539</v>
      </c>
      <c r="V93" s="37">
        <f t="shared" si="15"/>
        <v>1834.4189999999999</v>
      </c>
      <c r="W93" s="15">
        <v>3400</v>
      </c>
      <c r="X93" s="15">
        <v>943</v>
      </c>
      <c r="Y93" s="38">
        <v>0</v>
      </c>
      <c r="Z93" s="38">
        <v>0</v>
      </c>
      <c r="AA93" s="38">
        <v>0</v>
      </c>
      <c r="AB93" s="38">
        <v>0</v>
      </c>
      <c r="AC93" s="39">
        <v>-3400</v>
      </c>
      <c r="AD93" s="39">
        <v>0</v>
      </c>
      <c r="AE93" s="39">
        <v>0</v>
      </c>
      <c r="AF93" s="39">
        <v>-943.175</v>
      </c>
      <c r="AG93" s="45"/>
      <c r="AH93" s="45"/>
      <c r="AI93" s="41">
        <v>0</v>
      </c>
      <c r="AJ93" s="41">
        <v>0</v>
      </c>
      <c r="AK93" s="42">
        <f t="shared" si="11"/>
        <v>0</v>
      </c>
      <c r="AL93" s="42">
        <f t="shared" si="16"/>
        <v>-0.17499999999995453</v>
      </c>
    </row>
    <row r="94" spans="1:38" s="44" customFormat="1" ht="20.25" customHeight="1">
      <c r="A94" s="11">
        <v>83</v>
      </c>
      <c r="B94" s="12" t="s">
        <v>107</v>
      </c>
      <c r="C94" s="36">
        <f t="shared" si="12"/>
        <v>33686.062</v>
      </c>
      <c r="D94" s="36">
        <f t="shared" si="13"/>
        <v>4637.551</v>
      </c>
      <c r="E94" s="14">
        <v>17090.8</v>
      </c>
      <c r="F94" s="14">
        <v>2668.94</v>
      </c>
      <c r="G94" s="14">
        <v>3695</v>
      </c>
      <c r="H94" s="14">
        <v>472.8</v>
      </c>
      <c r="I94" s="14">
        <v>6890.772</v>
      </c>
      <c r="J94" s="14">
        <v>826.811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1200</v>
      </c>
      <c r="R94" s="14">
        <v>245</v>
      </c>
      <c r="S94" s="14">
        <v>1400</v>
      </c>
      <c r="T94" s="14">
        <v>4</v>
      </c>
      <c r="U94" s="37">
        <f t="shared" si="14"/>
        <v>30276.572</v>
      </c>
      <c r="V94" s="37">
        <f t="shared" si="15"/>
        <v>4217.551</v>
      </c>
      <c r="W94" s="15">
        <v>6309.49</v>
      </c>
      <c r="X94" s="15">
        <v>420</v>
      </c>
      <c r="Y94" s="38">
        <v>0</v>
      </c>
      <c r="Z94" s="38">
        <v>0</v>
      </c>
      <c r="AA94" s="38">
        <v>0</v>
      </c>
      <c r="AB94" s="38">
        <v>0</v>
      </c>
      <c r="AC94" s="39">
        <v>0</v>
      </c>
      <c r="AD94" s="39">
        <v>0</v>
      </c>
      <c r="AE94" s="39">
        <v>-2900</v>
      </c>
      <c r="AF94" s="39">
        <v>0</v>
      </c>
      <c r="AG94" s="45"/>
      <c r="AH94" s="45"/>
      <c r="AI94" s="41">
        <v>0</v>
      </c>
      <c r="AJ94" s="41">
        <v>1000</v>
      </c>
      <c r="AK94" s="42">
        <f t="shared" si="11"/>
        <v>3409.49</v>
      </c>
      <c r="AL94" s="42">
        <f t="shared" si="16"/>
        <v>420</v>
      </c>
    </row>
    <row r="95" spans="1:38" s="44" customFormat="1" ht="20.25" customHeight="1">
      <c r="A95" s="11">
        <v>84</v>
      </c>
      <c r="B95" s="12" t="s">
        <v>108</v>
      </c>
      <c r="C95" s="36">
        <f t="shared" si="12"/>
        <v>9889.911</v>
      </c>
      <c r="D95" s="36">
        <f t="shared" si="13"/>
        <v>2478.692</v>
      </c>
      <c r="E95" s="14">
        <v>4608.9</v>
      </c>
      <c r="F95" s="14">
        <v>941.776</v>
      </c>
      <c r="G95" s="14">
        <v>1350.2</v>
      </c>
      <c r="H95" s="14">
        <v>402.7</v>
      </c>
      <c r="I95" s="14">
        <v>2685.811</v>
      </c>
      <c r="J95" s="14">
        <v>1034.216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300</v>
      </c>
      <c r="R95" s="14">
        <v>100</v>
      </c>
      <c r="S95" s="14">
        <v>591</v>
      </c>
      <c r="T95" s="14">
        <v>0</v>
      </c>
      <c r="U95" s="37">
        <f t="shared" si="14"/>
        <v>9535.911</v>
      </c>
      <c r="V95" s="37">
        <f t="shared" si="15"/>
        <v>2478.692</v>
      </c>
      <c r="W95" s="15">
        <v>5354</v>
      </c>
      <c r="X95" s="15">
        <v>0</v>
      </c>
      <c r="Y95" s="38">
        <v>0</v>
      </c>
      <c r="Z95" s="38">
        <v>0</v>
      </c>
      <c r="AA95" s="38">
        <v>0</v>
      </c>
      <c r="AB95" s="38">
        <v>0</v>
      </c>
      <c r="AC95" s="39">
        <v>0</v>
      </c>
      <c r="AD95" s="39">
        <v>0</v>
      </c>
      <c r="AE95" s="39">
        <v>-5000</v>
      </c>
      <c r="AF95" s="39">
        <v>0</v>
      </c>
      <c r="AG95" s="45"/>
      <c r="AH95" s="45"/>
      <c r="AI95" s="41">
        <v>0</v>
      </c>
      <c r="AJ95" s="41">
        <v>0</v>
      </c>
      <c r="AK95" s="42">
        <f t="shared" si="11"/>
        <v>354</v>
      </c>
      <c r="AL95" s="42">
        <f t="shared" si="16"/>
        <v>0</v>
      </c>
    </row>
    <row r="96" spans="1:38" s="44" customFormat="1" ht="20.25" customHeight="1">
      <c r="A96" s="11">
        <v>85</v>
      </c>
      <c r="B96" s="12" t="s">
        <v>109</v>
      </c>
      <c r="C96" s="36">
        <f t="shared" si="12"/>
        <v>30508.273999999998</v>
      </c>
      <c r="D96" s="36">
        <f t="shared" si="13"/>
        <v>7009.42</v>
      </c>
      <c r="E96" s="14">
        <v>17860</v>
      </c>
      <c r="F96" s="14">
        <v>4081.42</v>
      </c>
      <c r="G96" s="14">
        <v>3740</v>
      </c>
      <c r="H96" s="14">
        <v>630</v>
      </c>
      <c r="I96" s="14">
        <v>2890</v>
      </c>
      <c r="J96" s="14">
        <v>386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2500</v>
      </c>
      <c r="R96" s="14">
        <v>360</v>
      </c>
      <c r="S96" s="14">
        <v>1127.3</v>
      </c>
      <c r="T96" s="14">
        <v>22</v>
      </c>
      <c r="U96" s="37">
        <f t="shared" si="14"/>
        <v>28117.3</v>
      </c>
      <c r="V96" s="37">
        <f t="shared" si="15"/>
        <v>5479.42</v>
      </c>
      <c r="W96" s="15">
        <v>5390.974</v>
      </c>
      <c r="X96" s="15">
        <v>1530</v>
      </c>
      <c r="Y96" s="38">
        <v>0</v>
      </c>
      <c r="Z96" s="38">
        <v>0</v>
      </c>
      <c r="AA96" s="38">
        <v>0</v>
      </c>
      <c r="AB96" s="38">
        <v>0</v>
      </c>
      <c r="AC96" s="39">
        <v>0</v>
      </c>
      <c r="AD96" s="39">
        <v>0</v>
      </c>
      <c r="AE96" s="39">
        <v>-3000</v>
      </c>
      <c r="AF96" s="39">
        <v>0</v>
      </c>
      <c r="AG96" s="45"/>
      <c r="AH96" s="45"/>
      <c r="AI96" s="41">
        <v>0</v>
      </c>
      <c r="AJ96" s="41">
        <v>799.9</v>
      </c>
      <c r="AK96" s="42">
        <f t="shared" si="11"/>
        <v>2390.974</v>
      </c>
      <c r="AL96" s="42">
        <f t="shared" si="16"/>
        <v>1530</v>
      </c>
    </row>
    <row r="97" spans="1:38" s="44" customFormat="1" ht="20.25" customHeight="1">
      <c r="A97" s="11">
        <v>86</v>
      </c>
      <c r="B97" s="12" t="s">
        <v>110</v>
      </c>
      <c r="C97" s="36">
        <f t="shared" si="12"/>
        <v>57451.445999999996</v>
      </c>
      <c r="D97" s="36">
        <f t="shared" si="13"/>
        <v>6088.04</v>
      </c>
      <c r="E97" s="14">
        <v>15792</v>
      </c>
      <c r="F97" s="14">
        <v>3457.6</v>
      </c>
      <c r="G97" s="14">
        <v>3238</v>
      </c>
      <c r="H97" s="14">
        <v>686.14</v>
      </c>
      <c r="I97" s="14">
        <v>11824</v>
      </c>
      <c r="J97" s="14">
        <v>359.3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6000</v>
      </c>
      <c r="R97" s="14">
        <v>1585</v>
      </c>
      <c r="S97" s="14">
        <v>2947.4</v>
      </c>
      <c r="T97" s="14">
        <v>0</v>
      </c>
      <c r="U97" s="37">
        <f t="shared" si="14"/>
        <v>39801.4</v>
      </c>
      <c r="V97" s="37">
        <f t="shared" si="15"/>
        <v>6088.04</v>
      </c>
      <c r="W97" s="15">
        <v>17650.046</v>
      </c>
      <c r="X97" s="15">
        <v>0</v>
      </c>
      <c r="Y97" s="38">
        <v>0</v>
      </c>
      <c r="Z97" s="38">
        <v>0</v>
      </c>
      <c r="AA97" s="38">
        <v>0</v>
      </c>
      <c r="AB97" s="38">
        <v>0</v>
      </c>
      <c r="AC97" s="39">
        <v>0</v>
      </c>
      <c r="AD97" s="39">
        <v>0</v>
      </c>
      <c r="AE97" s="39">
        <v>0</v>
      </c>
      <c r="AF97" s="39">
        <v>0</v>
      </c>
      <c r="AG97" s="45"/>
      <c r="AH97" s="45"/>
      <c r="AI97" s="41">
        <v>0</v>
      </c>
      <c r="AJ97" s="41">
        <v>5812.6</v>
      </c>
      <c r="AK97" s="42">
        <f t="shared" si="11"/>
        <v>17650.046</v>
      </c>
      <c r="AL97" s="42">
        <f t="shared" si="16"/>
        <v>0</v>
      </c>
    </row>
    <row r="98" spans="1:38" s="44" customFormat="1" ht="18" customHeight="1">
      <c r="A98" s="11">
        <v>87</v>
      </c>
      <c r="B98" s="12" t="s">
        <v>111</v>
      </c>
      <c r="C98" s="36">
        <f t="shared" si="12"/>
        <v>11705</v>
      </c>
      <c r="D98" s="36">
        <f t="shared" si="13"/>
        <v>1041.656</v>
      </c>
      <c r="E98" s="14">
        <v>6848</v>
      </c>
      <c r="F98" s="14">
        <v>876.656</v>
      </c>
      <c r="G98" s="14">
        <v>1620</v>
      </c>
      <c r="H98" s="14">
        <v>135</v>
      </c>
      <c r="I98" s="14">
        <v>980</v>
      </c>
      <c r="J98" s="14">
        <v>30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200</v>
      </c>
      <c r="R98" s="14">
        <v>0</v>
      </c>
      <c r="S98" s="14">
        <v>537</v>
      </c>
      <c r="T98" s="14">
        <v>0</v>
      </c>
      <c r="U98" s="37">
        <f t="shared" si="14"/>
        <v>10185</v>
      </c>
      <c r="V98" s="37">
        <f t="shared" si="15"/>
        <v>1041.656</v>
      </c>
      <c r="W98" s="15">
        <v>1520</v>
      </c>
      <c r="X98" s="15">
        <v>0</v>
      </c>
      <c r="Y98" s="38">
        <v>0</v>
      </c>
      <c r="Z98" s="38">
        <v>0</v>
      </c>
      <c r="AA98" s="38">
        <v>0</v>
      </c>
      <c r="AB98" s="38">
        <v>0</v>
      </c>
      <c r="AC98" s="39">
        <v>0</v>
      </c>
      <c r="AD98" s="39">
        <v>0</v>
      </c>
      <c r="AE98" s="39">
        <v>0</v>
      </c>
      <c r="AF98" s="39">
        <v>0</v>
      </c>
      <c r="AG98" s="45"/>
      <c r="AH98" s="45"/>
      <c r="AI98" s="41">
        <v>0</v>
      </c>
      <c r="AJ98" s="41">
        <v>1520</v>
      </c>
      <c r="AK98" s="42">
        <f t="shared" si="11"/>
        <v>1520</v>
      </c>
      <c r="AL98" s="42">
        <f t="shared" si="16"/>
        <v>0</v>
      </c>
    </row>
    <row r="99" spans="1:38" s="44" customFormat="1" ht="18" customHeight="1">
      <c r="A99" s="11">
        <v>88</v>
      </c>
      <c r="B99" s="17" t="s">
        <v>112</v>
      </c>
      <c r="C99" s="36">
        <f t="shared" si="12"/>
        <v>24810.7956</v>
      </c>
      <c r="D99" s="36">
        <f t="shared" si="13"/>
        <v>4100.575000000001</v>
      </c>
      <c r="E99" s="14">
        <v>12989.979</v>
      </c>
      <c r="F99" s="14">
        <v>2928.695</v>
      </c>
      <c r="G99" s="14">
        <v>3220</v>
      </c>
      <c r="H99" s="14">
        <v>622.313</v>
      </c>
      <c r="I99" s="14">
        <v>1732</v>
      </c>
      <c r="J99" s="14">
        <v>419.567</v>
      </c>
      <c r="K99" s="14">
        <v>0</v>
      </c>
      <c r="L99" s="14">
        <v>0</v>
      </c>
      <c r="M99" s="14">
        <v>50</v>
      </c>
      <c r="N99" s="14">
        <v>0</v>
      </c>
      <c r="O99" s="14">
        <v>0</v>
      </c>
      <c r="P99" s="14">
        <v>0</v>
      </c>
      <c r="Q99" s="14">
        <v>448</v>
      </c>
      <c r="R99" s="14">
        <v>30</v>
      </c>
      <c r="S99" s="14">
        <v>1170</v>
      </c>
      <c r="T99" s="14">
        <v>100</v>
      </c>
      <c r="U99" s="37">
        <f t="shared" si="14"/>
        <v>19609.979</v>
      </c>
      <c r="V99" s="37">
        <f t="shared" si="15"/>
        <v>4100.575000000001</v>
      </c>
      <c r="W99" s="15">
        <v>12060.0166</v>
      </c>
      <c r="X99" s="15">
        <v>0</v>
      </c>
      <c r="Y99" s="38">
        <v>0</v>
      </c>
      <c r="Z99" s="38">
        <v>0</v>
      </c>
      <c r="AA99" s="38">
        <v>0</v>
      </c>
      <c r="AB99" s="38">
        <v>0</v>
      </c>
      <c r="AC99" s="39">
        <v>0</v>
      </c>
      <c r="AD99" s="39">
        <v>0</v>
      </c>
      <c r="AE99" s="39">
        <v>-6859.2</v>
      </c>
      <c r="AF99" s="39">
        <v>0</v>
      </c>
      <c r="AG99" s="45"/>
      <c r="AH99" s="45"/>
      <c r="AI99" s="41">
        <v>0</v>
      </c>
      <c r="AJ99" s="41">
        <v>0</v>
      </c>
      <c r="AK99" s="42">
        <f t="shared" si="11"/>
        <v>5200.816600000001</v>
      </c>
      <c r="AL99" s="42">
        <f t="shared" si="16"/>
        <v>0</v>
      </c>
    </row>
    <row r="100" spans="1:38" s="44" customFormat="1" ht="18" customHeight="1">
      <c r="A100" s="11">
        <v>89</v>
      </c>
      <c r="B100" s="18" t="s">
        <v>113</v>
      </c>
      <c r="C100" s="36">
        <f t="shared" si="12"/>
        <v>94048.41</v>
      </c>
      <c r="D100" s="36">
        <f t="shared" si="13"/>
        <v>7560.633999999999</v>
      </c>
      <c r="E100" s="14">
        <v>18905</v>
      </c>
      <c r="F100" s="14">
        <v>3916.51</v>
      </c>
      <c r="G100" s="14">
        <v>3860</v>
      </c>
      <c r="H100" s="14">
        <v>791.99</v>
      </c>
      <c r="I100" s="14">
        <v>19100</v>
      </c>
      <c r="J100" s="14">
        <v>1894.147</v>
      </c>
      <c r="K100" s="14">
        <v>0</v>
      </c>
      <c r="L100" s="14">
        <v>0</v>
      </c>
      <c r="M100" s="14">
        <v>3000</v>
      </c>
      <c r="N100" s="14">
        <v>0</v>
      </c>
      <c r="O100" s="14">
        <v>0</v>
      </c>
      <c r="P100" s="14">
        <v>0</v>
      </c>
      <c r="Q100" s="14">
        <v>9832.9</v>
      </c>
      <c r="R100" s="14">
        <v>1350</v>
      </c>
      <c r="S100" s="14">
        <v>1650</v>
      </c>
      <c r="T100" s="14">
        <v>0</v>
      </c>
      <c r="U100" s="37">
        <f t="shared" si="14"/>
        <v>56347.9</v>
      </c>
      <c r="V100" s="37">
        <f t="shared" si="15"/>
        <v>7952.647</v>
      </c>
      <c r="W100" s="15">
        <v>37700.51</v>
      </c>
      <c r="X100" s="15">
        <v>0</v>
      </c>
      <c r="Y100" s="38">
        <v>0</v>
      </c>
      <c r="Z100" s="38">
        <v>0</v>
      </c>
      <c r="AA100" s="38">
        <v>0</v>
      </c>
      <c r="AB100" s="38">
        <v>0</v>
      </c>
      <c r="AC100" s="39">
        <v>0</v>
      </c>
      <c r="AD100" s="39">
        <v>0</v>
      </c>
      <c r="AE100" s="39">
        <v>0</v>
      </c>
      <c r="AF100" s="39">
        <v>-392.013</v>
      </c>
      <c r="AG100" s="45"/>
      <c r="AH100" s="45"/>
      <c r="AI100" s="41">
        <v>0</v>
      </c>
      <c r="AJ100" s="41">
        <v>10000</v>
      </c>
      <c r="AK100" s="42">
        <f t="shared" si="11"/>
        <v>37700.51</v>
      </c>
      <c r="AL100" s="42">
        <f t="shared" si="16"/>
        <v>-392.01300000000083</v>
      </c>
    </row>
    <row r="101" spans="1:38" s="44" customFormat="1" ht="18" customHeight="1">
      <c r="A101" s="11">
        <v>90</v>
      </c>
      <c r="B101" s="18" t="s">
        <v>114</v>
      </c>
      <c r="C101" s="36">
        <f t="shared" si="12"/>
        <v>92627.633</v>
      </c>
      <c r="D101" s="36">
        <f t="shared" si="13"/>
        <v>9604.130000000001</v>
      </c>
      <c r="E101" s="14">
        <v>28912.8</v>
      </c>
      <c r="F101" s="14">
        <v>5514.13</v>
      </c>
      <c r="G101" s="14">
        <v>5760</v>
      </c>
      <c r="H101" s="14">
        <v>1034.4</v>
      </c>
      <c r="I101" s="14">
        <v>17121.2</v>
      </c>
      <c r="J101" s="14">
        <v>1105.6</v>
      </c>
      <c r="K101" s="14">
        <v>0</v>
      </c>
      <c r="L101" s="14">
        <v>0</v>
      </c>
      <c r="M101" s="14">
        <v>1200</v>
      </c>
      <c r="N101" s="14">
        <v>150</v>
      </c>
      <c r="O101" s="14">
        <v>0</v>
      </c>
      <c r="P101" s="14">
        <v>0</v>
      </c>
      <c r="Q101" s="14">
        <v>8600</v>
      </c>
      <c r="R101" s="14">
        <v>1800</v>
      </c>
      <c r="S101" s="14">
        <v>8760</v>
      </c>
      <c r="T101" s="14">
        <v>0</v>
      </c>
      <c r="U101" s="37">
        <f t="shared" si="14"/>
        <v>70354</v>
      </c>
      <c r="V101" s="37">
        <f t="shared" si="15"/>
        <v>9604.130000000001</v>
      </c>
      <c r="W101" s="15">
        <v>23273.633</v>
      </c>
      <c r="X101" s="15">
        <v>0</v>
      </c>
      <c r="Y101" s="38">
        <v>0</v>
      </c>
      <c r="Z101" s="38">
        <v>0</v>
      </c>
      <c r="AA101" s="38">
        <v>0</v>
      </c>
      <c r="AB101" s="38">
        <v>0</v>
      </c>
      <c r="AC101" s="39">
        <v>0</v>
      </c>
      <c r="AD101" s="39">
        <v>0</v>
      </c>
      <c r="AE101" s="39">
        <v>-1000</v>
      </c>
      <c r="AF101" s="39">
        <v>0</v>
      </c>
      <c r="AG101" s="45"/>
      <c r="AH101" s="45"/>
      <c r="AI101" s="41">
        <v>0</v>
      </c>
      <c r="AJ101" s="41">
        <v>10000</v>
      </c>
      <c r="AK101" s="42">
        <f t="shared" si="11"/>
        <v>22273.633</v>
      </c>
      <c r="AL101" s="42">
        <f t="shared" si="16"/>
        <v>0</v>
      </c>
    </row>
    <row r="102" spans="1:38" s="44" customFormat="1" ht="27" customHeight="1">
      <c r="A102" s="11">
        <v>91</v>
      </c>
      <c r="B102" s="18" t="s">
        <v>115</v>
      </c>
      <c r="C102" s="36">
        <f t="shared" si="12"/>
        <v>29438.1141</v>
      </c>
      <c r="D102" s="36">
        <f t="shared" si="13"/>
        <v>4347.918</v>
      </c>
      <c r="E102" s="14">
        <v>14577.5</v>
      </c>
      <c r="F102" s="14">
        <v>2971.045</v>
      </c>
      <c r="G102" s="14">
        <v>2920</v>
      </c>
      <c r="H102" s="14">
        <v>566.373</v>
      </c>
      <c r="I102" s="14">
        <v>5900</v>
      </c>
      <c r="J102" s="14">
        <v>643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1470</v>
      </c>
      <c r="R102" s="14">
        <v>165</v>
      </c>
      <c r="S102" s="14">
        <v>1002.5</v>
      </c>
      <c r="T102" s="14">
        <v>2.5</v>
      </c>
      <c r="U102" s="37">
        <f t="shared" si="14"/>
        <v>25870</v>
      </c>
      <c r="V102" s="37">
        <f t="shared" si="15"/>
        <v>4347.918</v>
      </c>
      <c r="W102" s="15">
        <v>3568.1141</v>
      </c>
      <c r="X102" s="15">
        <v>0</v>
      </c>
      <c r="Y102" s="38">
        <v>0</v>
      </c>
      <c r="Z102" s="38">
        <v>0</v>
      </c>
      <c r="AA102" s="38">
        <v>0</v>
      </c>
      <c r="AB102" s="38">
        <v>0</v>
      </c>
      <c r="AC102" s="39">
        <v>0</v>
      </c>
      <c r="AD102" s="39">
        <v>0</v>
      </c>
      <c r="AE102" s="39">
        <v>0</v>
      </c>
      <c r="AF102" s="39">
        <v>0</v>
      </c>
      <c r="AG102" s="45"/>
      <c r="AH102" s="45"/>
      <c r="AI102" s="41">
        <v>0</v>
      </c>
      <c r="AJ102" s="41">
        <v>1500</v>
      </c>
      <c r="AK102" s="42">
        <f t="shared" si="11"/>
        <v>3568.1141</v>
      </c>
      <c r="AL102" s="42">
        <f t="shared" si="16"/>
        <v>0</v>
      </c>
    </row>
    <row r="103" spans="1:38" s="52" customFormat="1" ht="27" customHeight="1">
      <c r="A103" s="79" t="s">
        <v>116</v>
      </c>
      <c r="B103" s="79"/>
      <c r="C103" s="47">
        <f aca="true" t="shared" si="17" ref="C103:N103">SUM(C12:C102)</f>
        <v>4562030.160100002</v>
      </c>
      <c r="D103" s="47">
        <f t="shared" si="17"/>
        <v>706503.3339999999</v>
      </c>
      <c r="E103" s="47">
        <f t="shared" si="17"/>
        <v>1451986.0790000001</v>
      </c>
      <c r="F103" s="47">
        <f t="shared" si="17"/>
        <v>284514.77400000003</v>
      </c>
      <c r="G103" s="47">
        <f t="shared" si="17"/>
        <v>303846.49999999994</v>
      </c>
      <c r="H103" s="47">
        <f t="shared" si="17"/>
        <v>57840.255999999994</v>
      </c>
      <c r="I103" s="47">
        <f t="shared" si="17"/>
        <v>1310592.722</v>
      </c>
      <c r="J103" s="47">
        <f t="shared" si="17"/>
        <v>185360.074</v>
      </c>
      <c r="K103" s="47">
        <f t="shared" si="17"/>
        <v>0</v>
      </c>
      <c r="L103" s="47">
        <f t="shared" si="17"/>
        <v>0</v>
      </c>
      <c r="M103" s="47">
        <f t="shared" si="17"/>
        <v>210036.8</v>
      </c>
      <c r="N103" s="47">
        <f t="shared" si="17"/>
        <v>24862.542</v>
      </c>
      <c r="O103" s="48">
        <f aca="true" t="shared" si="18" ref="O103:AB103">SUM(O12:O102)</f>
        <v>36828.1002</v>
      </c>
      <c r="P103" s="48">
        <f t="shared" si="18"/>
        <v>9518.891</v>
      </c>
      <c r="Q103" s="48">
        <f t="shared" si="18"/>
        <v>175902.19999999998</v>
      </c>
      <c r="R103" s="48">
        <f t="shared" si="18"/>
        <v>30131</v>
      </c>
      <c r="S103" s="48">
        <f t="shared" si="18"/>
        <v>197010.62199999994</v>
      </c>
      <c r="T103" s="49">
        <f t="shared" si="18"/>
        <v>2668.4</v>
      </c>
      <c r="U103" s="50">
        <f t="shared" si="18"/>
        <v>3686203.023199999</v>
      </c>
      <c r="V103" s="50">
        <f t="shared" si="18"/>
        <v>594895.9369999998</v>
      </c>
      <c r="W103" s="51">
        <f t="shared" si="18"/>
        <v>1012678.3369</v>
      </c>
      <c r="X103" s="48">
        <f t="shared" si="18"/>
        <v>134745.893</v>
      </c>
      <c r="Y103" s="48">
        <f t="shared" si="18"/>
        <v>0</v>
      </c>
      <c r="Z103" s="48">
        <f t="shared" si="18"/>
        <v>0</v>
      </c>
      <c r="AA103" s="48">
        <f t="shared" si="18"/>
        <v>0</v>
      </c>
      <c r="AB103" s="48">
        <f t="shared" si="18"/>
        <v>0</v>
      </c>
      <c r="AC103" s="48">
        <f aca="true" t="shared" si="19" ref="AC103:AL103">SUM(AC12:AC102)</f>
        <v>-34767.6</v>
      </c>
      <c r="AD103" s="48">
        <f t="shared" si="19"/>
        <v>-2172.2</v>
      </c>
      <c r="AE103" s="48">
        <f t="shared" si="19"/>
        <v>-102083.59999999999</v>
      </c>
      <c r="AF103" s="48">
        <f t="shared" si="19"/>
        <v>-20966.296000000002</v>
      </c>
      <c r="AG103" s="48">
        <f t="shared" si="19"/>
        <v>0</v>
      </c>
      <c r="AH103" s="48">
        <f t="shared" si="19"/>
        <v>0</v>
      </c>
      <c r="AI103" s="48">
        <f t="shared" si="19"/>
        <v>34914.978</v>
      </c>
      <c r="AJ103" s="49">
        <f t="shared" si="19"/>
        <v>356690.1</v>
      </c>
      <c r="AK103" s="48">
        <f t="shared" si="19"/>
        <v>875827.1369</v>
      </c>
      <c r="AL103" s="48">
        <f t="shared" si="19"/>
        <v>111607.39700000001</v>
      </c>
    </row>
    <row r="104" spans="3:38" s="44" customFormat="1" ht="16.5" customHeight="1">
      <c r="C104" s="46"/>
      <c r="D104" s="46"/>
      <c r="E104" s="46"/>
      <c r="F104" s="46"/>
      <c r="U104" s="46"/>
      <c r="AK104" s="53"/>
      <c r="AL104" s="53"/>
    </row>
    <row r="105" spans="3:38" s="44" customFormat="1" ht="16.5" customHeight="1">
      <c r="C105" s="46"/>
      <c r="D105" s="46"/>
      <c r="AK105" s="53"/>
      <c r="AL105" s="53"/>
    </row>
    <row r="106" s="44" customFormat="1" ht="16.5" customHeight="1">
      <c r="AK106" s="53"/>
    </row>
    <row r="107" s="44" customFormat="1" ht="16.5" customHeight="1">
      <c r="AK107" s="53"/>
    </row>
    <row r="108" s="44" customFormat="1" ht="16.5" customHeight="1">
      <c r="AK108" s="53"/>
    </row>
    <row r="109" s="44" customFormat="1" ht="16.5" customHeight="1">
      <c r="AK109" s="53"/>
    </row>
    <row r="110" s="44" customFormat="1" ht="16.5" customHeight="1">
      <c r="AK110" s="53"/>
    </row>
    <row r="111" s="44" customFormat="1" ht="16.5" customHeight="1">
      <c r="AK111" s="53"/>
    </row>
    <row r="112" s="44" customFormat="1" ht="16.5" customHeight="1">
      <c r="AK112" s="53"/>
    </row>
    <row r="113" s="44" customFormat="1" ht="16.5" customHeight="1">
      <c r="AK113" s="53"/>
    </row>
    <row r="114" s="44" customFormat="1" ht="16.5" customHeight="1">
      <c r="AK114" s="53"/>
    </row>
    <row r="115" s="44" customFormat="1" ht="16.5" customHeight="1">
      <c r="AK115" s="53"/>
    </row>
    <row r="116" s="44" customFormat="1" ht="16.5" customHeight="1">
      <c r="AK116" s="53"/>
    </row>
    <row r="117" s="44" customFormat="1" ht="16.5" customHeight="1">
      <c r="AK117" s="53"/>
    </row>
    <row r="118" s="44" customFormat="1" ht="16.5" customHeight="1">
      <c r="AK118" s="53"/>
    </row>
    <row r="119" s="44" customFormat="1" ht="16.5" customHeight="1">
      <c r="AK119" s="53"/>
    </row>
    <row r="120" s="44" customFormat="1" ht="16.5" customHeight="1">
      <c r="AK120" s="53"/>
    </row>
    <row r="121" s="44" customFormat="1" ht="16.5" customHeight="1">
      <c r="AK121" s="53"/>
    </row>
    <row r="122" s="44" customFormat="1" ht="16.5" customHeight="1">
      <c r="AK122" s="53"/>
    </row>
    <row r="123" s="44" customFormat="1" ht="16.5" customHeight="1">
      <c r="AK123" s="53"/>
    </row>
    <row r="124" s="44" customFormat="1" ht="16.5" customHeight="1">
      <c r="AK124" s="53"/>
    </row>
    <row r="125" s="44" customFormat="1" ht="16.5" customHeight="1">
      <c r="AK125" s="53"/>
    </row>
    <row r="126" s="44" customFormat="1" ht="16.5" customHeight="1">
      <c r="AK126" s="53"/>
    </row>
    <row r="127" s="44" customFormat="1" ht="16.5" customHeight="1">
      <c r="AK127" s="53"/>
    </row>
    <row r="128" s="44" customFormat="1" ht="16.5" customHeight="1">
      <c r="AK128" s="53"/>
    </row>
    <row r="129" s="44" customFormat="1" ht="16.5" customHeight="1">
      <c r="AK129" s="53"/>
    </row>
    <row r="130" s="44" customFormat="1" ht="16.5" customHeight="1">
      <c r="AK130" s="53"/>
    </row>
    <row r="131" s="44" customFormat="1" ht="16.5" customHeight="1">
      <c r="AK131" s="53"/>
    </row>
    <row r="132" s="44" customFormat="1" ht="16.5" customHeight="1">
      <c r="AK132" s="53"/>
    </row>
    <row r="133" s="44" customFormat="1" ht="16.5" customHeight="1">
      <c r="AK133" s="53"/>
    </row>
    <row r="134" s="44" customFormat="1" ht="16.5" customHeight="1">
      <c r="AK134" s="53"/>
    </row>
    <row r="135" s="44" customFormat="1" ht="16.5" customHeight="1">
      <c r="AK135" s="53"/>
    </row>
    <row r="136" s="44" customFormat="1" ht="16.5" customHeight="1">
      <c r="AK136" s="53"/>
    </row>
    <row r="137" s="44" customFormat="1" ht="16.5" customHeight="1">
      <c r="AK137" s="53"/>
    </row>
    <row r="138" s="44" customFormat="1" ht="16.5" customHeight="1">
      <c r="AK138" s="53"/>
    </row>
    <row r="139" s="44" customFormat="1" ht="16.5" customHeight="1">
      <c r="AK139" s="53"/>
    </row>
    <row r="140" s="44" customFormat="1" ht="16.5" customHeight="1">
      <c r="AK140" s="53"/>
    </row>
    <row r="141" s="44" customFormat="1" ht="16.5" customHeight="1">
      <c r="AK141" s="53"/>
    </row>
    <row r="142" ht="16.5" customHeight="1">
      <c r="AK142" s="30"/>
    </row>
    <row r="143" ht="16.5" customHeight="1">
      <c r="AK143" s="30"/>
    </row>
    <row r="144" ht="16.5" customHeight="1">
      <c r="AK144" s="30"/>
    </row>
    <row r="145" ht="16.5" customHeight="1">
      <c r="AK145" s="30"/>
    </row>
    <row r="146" ht="16.5" customHeight="1">
      <c r="AK146" s="30"/>
    </row>
    <row r="147" ht="16.5" customHeight="1">
      <c r="AK147" s="30"/>
    </row>
    <row r="148" ht="16.5" customHeight="1">
      <c r="AK148" s="30"/>
    </row>
    <row r="149" ht="16.5" customHeight="1">
      <c r="AK149" s="30"/>
    </row>
    <row r="150" ht="16.5" customHeight="1">
      <c r="AK150" s="30"/>
    </row>
    <row r="151" ht="16.5" customHeight="1">
      <c r="AK151" s="30"/>
    </row>
    <row r="152" ht="16.5" customHeight="1">
      <c r="AK152" s="30"/>
    </row>
    <row r="153" ht="16.5" customHeight="1">
      <c r="AK153" s="30"/>
    </row>
    <row r="154" ht="16.5" customHeight="1">
      <c r="AK154" s="30"/>
    </row>
    <row r="155" ht="16.5" customHeight="1">
      <c r="AK155" s="30"/>
    </row>
    <row r="156" ht="16.5" customHeight="1">
      <c r="AK156" s="30"/>
    </row>
    <row r="157" ht="16.5" customHeight="1">
      <c r="AK157" s="30"/>
    </row>
    <row r="158" ht="16.5" customHeight="1">
      <c r="AK158" s="30"/>
    </row>
    <row r="159" ht="16.5" customHeight="1">
      <c r="AK159" s="30"/>
    </row>
    <row r="160" ht="16.5" customHeight="1">
      <c r="AK160" s="30"/>
    </row>
    <row r="161" ht="16.5" customHeight="1">
      <c r="AK161" s="30"/>
    </row>
    <row r="162" ht="16.5" customHeight="1">
      <c r="AK162" s="30"/>
    </row>
    <row r="163" ht="16.5" customHeight="1">
      <c r="AK163" s="30"/>
    </row>
    <row r="164" ht="16.5" customHeight="1">
      <c r="AK164" s="30"/>
    </row>
    <row r="165" ht="16.5" customHeight="1">
      <c r="AK165" s="30"/>
    </row>
    <row r="166" ht="16.5" customHeight="1">
      <c r="AK166" s="30"/>
    </row>
    <row r="167" ht="16.5" customHeight="1">
      <c r="AK167" s="30"/>
    </row>
    <row r="168" ht="16.5" customHeight="1">
      <c r="AK168" s="30"/>
    </row>
    <row r="169" ht="16.5" customHeight="1">
      <c r="AK169" s="30"/>
    </row>
    <row r="170" ht="16.5" customHeight="1">
      <c r="AK170" s="30"/>
    </row>
    <row r="171" ht="16.5" customHeight="1">
      <c r="AK171" s="30"/>
    </row>
    <row r="172" ht="16.5" customHeight="1">
      <c r="AK172" s="30"/>
    </row>
    <row r="173" ht="16.5" customHeight="1">
      <c r="AK173" s="30"/>
    </row>
    <row r="174" ht="16.5" customHeight="1">
      <c r="AK174" s="30"/>
    </row>
    <row r="175" ht="16.5" customHeight="1">
      <c r="AK175" s="30"/>
    </row>
    <row r="176" ht="16.5" customHeight="1">
      <c r="AK176" s="30"/>
    </row>
    <row r="177" ht="16.5" customHeight="1">
      <c r="AK177" s="30"/>
    </row>
    <row r="178" ht="16.5" customHeight="1">
      <c r="AK178" s="30"/>
    </row>
    <row r="179" ht="16.5" customHeight="1">
      <c r="AK179" s="30"/>
    </row>
    <row r="180" ht="16.5" customHeight="1">
      <c r="AK180" s="30"/>
    </row>
    <row r="181" ht="16.5" customHeight="1">
      <c r="AK181" s="30"/>
    </row>
    <row r="182" ht="16.5" customHeight="1">
      <c r="AK182" s="30"/>
    </row>
    <row r="183" ht="16.5" customHeight="1">
      <c r="AK183" s="30"/>
    </row>
    <row r="184" ht="16.5" customHeight="1">
      <c r="AK184" s="30"/>
    </row>
    <row r="185" ht="16.5" customHeight="1">
      <c r="AK185" s="30"/>
    </row>
    <row r="186" ht="16.5" customHeight="1">
      <c r="AK186" s="30"/>
    </row>
    <row r="187" ht="16.5" customHeight="1">
      <c r="AK187" s="30"/>
    </row>
    <row r="188" ht="16.5" customHeight="1">
      <c r="AK188" s="30"/>
    </row>
    <row r="189" ht="16.5" customHeight="1">
      <c r="AK189" s="30"/>
    </row>
    <row r="190" ht="16.5" customHeight="1">
      <c r="AK190" s="30"/>
    </row>
    <row r="191" ht="16.5" customHeight="1">
      <c r="AK191" s="30"/>
    </row>
    <row r="192" ht="16.5" customHeight="1">
      <c r="AK192" s="30"/>
    </row>
    <row r="193" ht="16.5" customHeight="1">
      <c r="AK193" s="30"/>
    </row>
    <row r="194" ht="16.5" customHeight="1">
      <c r="AK194" s="30"/>
    </row>
    <row r="195" ht="16.5" customHeight="1">
      <c r="AK195" s="30"/>
    </row>
    <row r="196" ht="16.5" customHeight="1">
      <c r="AK196" s="30"/>
    </row>
    <row r="197" ht="16.5" customHeight="1">
      <c r="AK197" s="30"/>
    </row>
    <row r="198" ht="16.5" customHeight="1">
      <c r="AK198" s="30"/>
    </row>
    <row r="199" ht="16.5" customHeight="1">
      <c r="AK199" s="30"/>
    </row>
    <row r="200" ht="16.5" customHeight="1">
      <c r="AK200" s="30"/>
    </row>
    <row r="201" ht="16.5" customHeight="1">
      <c r="AK201" s="30"/>
    </row>
    <row r="202" ht="16.5" customHeight="1">
      <c r="AK202" s="30"/>
    </row>
    <row r="203" ht="16.5" customHeight="1">
      <c r="AK203" s="30"/>
    </row>
    <row r="204" ht="16.5" customHeight="1">
      <c r="AK204" s="30"/>
    </row>
    <row r="205" spans="1:37" s="54" customFormat="1" ht="22.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30"/>
    </row>
    <row r="206" spans="1:36" s="54" customFormat="1" ht="24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</row>
    <row r="207" spans="1:36" s="54" customFormat="1" ht="17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</row>
    <row r="208" spans="1:36" s="54" customFormat="1" ht="17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</row>
    <row r="210" ht="45" customHeight="1"/>
  </sheetData>
  <sheetProtection/>
  <mergeCells count="34">
    <mergeCell ref="A1:N1"/>
    <mergeCell ref="A2:N2"/>
    <mergeCell ref="AC7:AD9"/>
    <mergeCell ref="AI6:AJ9"/>
    <mergeCell ref="AC6:AH6"/>
    <mergeCell ref="AE7:AH8"/>
    <mergeCell ref="AE9:AF9"/>
    <mergeCell ref="AG9:AH9"/>
    <mergeCell ref="U3:V3"/>
    <mergeCell ref="A5:A10"/>
    <mergeCell ref="A103:B103"/>
    <mergeCell ref="E9:F9"/>
    <mergeCell ref="C5:D9"/>
    <mergeCell ref="W6:AB6"/>
    <mergeCell ref="E8:H8"/>
    <mergeCell ref="G9:H9"/>
    <mergeCell ref="M8:N9"/>
    <mergeCell ref="O8:P9"/>
    <mergeCell ref="Q8:R9"/>
    <mergeCell ref="W7:AB7"/>
    <mergeCell ref="AK6:AL9"/>
    <mergeCell ref="AK5:AL5"/>
    <mergeCell ref="U6:V9"/>
    <mergeCell ref="W8:X9"/>
    <mergeCell ref="Y8:Z9"/>
    <mergeCell ref="AA8:AB9"/>
    <mergeCell ref="M3:N3"/>
    <mergeCell ref="B5:B10"/>
    <mergeCell ref="E5:Z5"/>
    <mergeCell ref="E6:T6"/>
    <mergeCell ref="I8:J9"/>
    <mergeCell ref="E7:T7"/>
    <mergeCell ref="S8:T9"/>
    <mergeCell ref="K8:L9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84"/>
  <sheetViews>
    <sheetView tabSelected="1" zoomScalePageLayoutView="0" workbookViewId="0" topLeftCell="B1">
      <pane xSplit="2" ySplit="8" topLeftCell="D8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" sqref="B2:U2"/>
    </sheetView>
  </sheetViews>
  <sheetFormatPr defaultColWidth="8.796875" defaultRowHeight="15"/>
  <cols>
    <col min="1" max="1" width="0.8984375" style="22" hidden="1" customWidth="1"/>
    <col min="2" max="2" width="4" style="22" customWidth="1"/>
    <col min="3" max="3" width="15.5" style="22" customWidth="1"/>
    <col min="4" max="4" width="10.5" style="22" customWidth="1"/>
    <col min="5" max="5" width="10.8984375" style="22" customWidth="1"/>
    <col min="6" max="6" width="11" style="22" customWidth="1"/>
    <col min="7" max="8" width="10.09765625" style="22" customWidth="1"/>
    <col min="9" max="9" width="9.09765625" style="22" customWidth="1"/>
    <col min="10" max="10" width="10.5" style="22" customWidth="1"/>
    <col min="11" max="11" width="10.3984375" style="22" customWidth="1"/>
    <col min="12" max="12" width="9.3984375" style="22" customWidth="1"/>
    <col min="13" max="13" width="9.09765625" style="22" customWidth="1"/>
    <col min="14" max="14" width="9" style="22" customWidth="1"/>
    <col min="15" max="15" width="10.5" style="22" customWidth="1"/>
    <col min="16" max="16" width="8.3984375" style="22" customWidth="1"/>
    <col min="17" max="18" width="7.69921875" style="22" customWidth="1"/>
    <col min="19" max="19" width="9.8984375" style="22" customWidth="1"/>
    <col min="20" max="20" width="7.3984375" style="22" customWidth="1"/>
    <col min="21" max="21" width="9.69921875" style="22" customWidth="1"/>
    <col min="22" max="22" width="9" style="22" customWidth="1"/>
    <col min="23" max="23" width="8" style="22" customWidth="1"/>
    <col min="24" max="24" width="8.69921875" style="22" customWidth="1"/>
    <col min="25" max="25" width="8.8984375" style="22" customWidth="1"/>
    <col min="26" max="26" width="9.59765625" style="22" customWidth="1"/>
    <col min="27" max="27" width="9" style="22" customWidth="1"/>
    <col min="28" max="28" width="8.69921875" style="22" customWidth="1"/>
    <col min="29" max="29" width="9.19921875" style="22" customWidth="1"/>
    <col min="30" max="30" width="7.69921875" style="22" customWidth="1"/>
    <col min="31" max="31" width="9" style="22" customWidth="1"/>
    <col min="32" max="32" width="9.3984375" style="22" customWidth="1"/>
    <col min="33" max="33" width="9.19921875" style="22" customWidth="1"/>
    <col min="34" max="34" width="8.8984375" style="22" customWidth="1"/>
    <col min="35" max="35" width="9.69921875" style="22" customWidth="1"/>
    <col min="36" max="36" width="9.59765625" style="22" customWidth="1"/>
    <col min="37" max="37" width="8.8984375" style="22" customWidth="1"/>
    <col min="38" max="38" width="9.59765625" style="22" customWidth="1"/>
    <col min="39" max="39" width="8.59765625" style="22" customWidth="1"/>
    <col min="40" max="40" width="9.09765625" style="22" customWidth="1"/>
    <col min="41" max="41" width="8.8984375" style="22" customWidth="1"/>
    <col min="42" max="42" width="8.59765625" style="22" customWidth="1"/>
    <col min="43" max="43" width="9.8984375" style="22" customWidth="1"/>
    <col min="44" max="44" width="8.69921875" style="22" customWidth="1"/>
    <col min="45" max="45" width="8.5" style="22" customWidth="1"/>
    <col min="46" max="46" width="9.19921875" style="22" customWidth="1"/>
    <col min="47" max="48" width="7.8984375" style="22" customWidth="1"/>
    <col min="49" max="49" width="7.69921875" style="22" customWidth="1"/>
    <col min="50" max="50" width="14.19921875" style="22" customWidth="1"/>
    <col min="51" max="51" width="8" style="22" customWidth="1"/>
    <col min="52" max="52" width="9.19921875" style="22" customWidth="1"/>
    <col min="53" max="53" width="7.8984375" style="22" customWidth="1"/>
    <col min="54" max="16384" width="9" style="22" customWidth="1"/>
  </cols>
  <sheetData>
    <row r="1" spans="2:16" s="1" customFormat="1" ht="21.75" customHeight="1">
      <c r="B1" s="101" t="s">
        <v>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2:53" s="1" customFormat="1" ht="51.75" customHeight="1">
      <c r="B2" s="108" t="s">
        <v>144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2"/>
      <c r="AU2" s="2"/>
      <c r="AV2" s="2"/>
      <c r="AW2" s="2"/>
      <c r="AX2" s="2"/>
      <c r="AY2" s="2"/>
      <c r="AZ2" s="2"/>
      <c r="BA2" s="2"/>
    </row>
    <row r="3" spans="3:45" s="1" customFormat="1" ht="17.25" customHeight="1"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09" t="s">
        <v>2</v>
      </c>
      <c r="U3" s="109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2:53" s="1" customFormat="1" ht="16.5" customHeight="1">
      <c r="B4" s="110" t="s">
        <v>5</v>
      </c>
      <c r="C4" s="113" t="s">
        <v>117</v>
      </c>
      <c r="D4" s="116" t="s">
        <v>6</v>
      </c>
      <c r="E4" s="117"/>
      <c r="F4" s="117"/>
      <c r="G4" s="117"/>
      <c r="H4" s="117"/>
      <c r="I4" s="118"/>
      <c r="J4" s="106" t="s">
        <v>0</v>
      </c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</row>
    <row r="5" spans="2:53" s="1" customFormat="1" ht="102" customHeight="1">
      <c r="B5" s="111"/>
      <c r="C5" s="114"/>
      <c r="D5" s="119"/>
      <c r="E5" s="120"/>
      <c r="F5" s="120"/>
      <c r="G5" s="120"/>
      <c r="H5" s="120"/>
      <c r="I5" s="121"/>
      <c r="J5" s="102" t="s">
        <v>7</v>
      </c>
      <c r="K5" s="107"/>
      <c r="L5" s="107"/>
      <c r="M5" s="103"/>
      <c r="N5" s="106" t="s">
        <v>15</v>
      </c>
      <c r="O5" s="106"/>
      <c r="P5" s="106"/>
      <c r="Q5" s="106"/>
      <c r="R5" s="106" t="s">
        <v>16</v>
      </c>
      <c r="S5" s="106"/>
      <c r="T5" s="106"/>
      <c r="U5" s="106"/>
      <c r="V5" s="106" t="s">
        <v>17</v>
      </c>
      <c r="W5" s="106"/>
      <c r="X5" s="106"/>
      <c r="Y5" s="106"/>
      <c r="Z5" s="102" t="s">
        <v>18</v>
      </c>
      <c r="AA5" s="107"/>
      <c r="AB5" s="107"/>
      <c r="AC5" s="103"/>
      <c r="AD5" s="102" t="s">
        <v>19</v>
      </c>
      <c r="AE5" s="107"/>
      <c r="AF5" s="107"/>
      <c r="AG5" s="103"/>
      <c r="AH5" s="106" t="s">
        <v>20</v>
      </c>
      <c r="AI5" s="106"/>
      <c r="AJ5" s="106"/>
      <c r="AK5" s="106"/>
      <c r="AL5" s="106" t="s">
        <v>21</v>
      </c>
      <c r="AM5" s="106"/>
      <c r="AN5" s="106"/>
      <c r="AO5" s="106"/>
      <c r="AP5" s="104" t="s">
        <v>22</v>
      </c>
      <c r="AQ5" s="104"/>
      <c r="AR5" s="104"/>
      <c r="AS5" s="104"/>
      <c r="AT5" s="104" t="s">
        <v>23</v>
      </c>
      <c r="AU5" s="104"/>
      <c r="AV5" s="104"/>
      <c r="AW5" s="104"/>
      <c r="AX5" s="104" t="s">
        <v>24</v>
      </c>
      <c r="AY5" s="104"/>
      <c r="AZ5" s="104"/>
      <c r="BA5" s="104"/>
    </row>
    <row r="6" spans="2:53" s="1" customFormat="1" ht="25.5" customHeight="1">
      <c r="B6" s="111"/>
      <c r="C6" s="114"/>
      <c r="D6" s="102" t="s">
        <v>8</v>
      </c>
      <c r="E6" s="103"/>
      <c r="F6" s="102" t="s">
        <v>11</v>
      </c>
      <c r="G6" s="103"/>
      <c r="H6" s="102" t="s">
        <v>12</v>
      </c>
      <c r="I6" s="105"/>
      <c r="J6" s="102" t="s">
        <v>13</v>
      </c>
      <c r="K6" s="103"/>
      <c r="L6" s="102" t="s">
        <v>14</v>
      </c>
      <c r="M6" s="103"/>
      <c r="N6" s="102" t="s">
        <v>13</v>
      </c>
      <c r="O6" s="103"/>
      <c r="P6" s="102" t="s">
        <v>14</v>
      </c>
      <c r="Q6" s="103"/>
      <c r="R6" s="102" t="s">
        <v>13</v>
      </c>
      <c r="S6" s="103"/>
      <c r="T6" s="102" t="s">
        <v>14</v>
      </c>
      <c r="U6" s="103"/>
      <c r="V6" s="102" t="s">
        <v>13</v>
      </c>
      <c r="W6" s="103"/>
      <c r="X6" s="102" t="s">
        <v>14</v>
      </c>
      <c r="Y6" s="103"/>
      <c r="Z6" s="102" t="s">
        <v>13</v>
      </c>
      <c r="AA6" s="103"/>
      <c r="AB6" s="102" t="s">
        <v>14</v>
      </c>
      <c r="AC6" s="103"/>
      <c r="AD6" s="102" t="s">
        <v>13</v>
      </c>
      <c r="AE6" s="103"/>
      <c r="AF6" s="102" t="s">
        <v>14</v>
      </c>
      <c r="AG6" s="103"/>
      <c r="AH6" s="102" t="s">
        <v>13</v>
      </c>
      <c r="AI6" s="103"/>
      <c r="AJ6" s="102" t="s">
        <v>14</v>
      </c>
      <c r="AK6" s="103"/>
      <c r="AL6" s="102" t="s">
        <v>13</v>
      </c>
      <c r="AM6" s="103"/>
      <c r="AN6" s="102" t="s">
        <v>14</v>
      </c>
      <c r="AO6" s="103"/>
      <c r="AP6" s="102" t="s">
        <v>13</v>
      </c>
      <c r="AQ6" s="103"/>
      <c r="AR6" s="102" t="s">
        <v>14</v>
      </c>
      <c r="AS6" s="103"/>
      <c r="AT6" s="102" t="s">
        <v>13</v>
      </c>
      <c r="AU6" s="103"/>
      <c r="AV6" s="102" t="s">
        <v>14</v>
      </c>
      <c r="AW6" s="103"/>
      <c r="AX6" s="102" t="s">
        <v>13</v>
      </c>
      <c r="AY6" s="103"/>
      <c r="AZ6" s="102" t="s">
        <v>14</v>
      </c>
      <c r="BA6" s="103"/>
    </row>
    <row r="7" spans="2:53" s="1" customFormat="1" ht="63.75" customHeight="1">
      <c r="B7" s="112"/>
      <c r="C7" s="115"/>
      <c r="D7" s="6" t="s">
        <v>9</v>
      </c>
      <c r="E7" s="7" t="s">
        <v>10</v>
      </c>
      <c r="F7" s="6" t="s">
        <v>9</v>
      </c>
      <c r="G7" s="7" t="s">
        <v>10</v>
      </c>
      <c r="H7" s="6" t="s">
        <v>9</v>
      </c>
      <c r="I7" s="7" t="s">
        <v>10</v>
      </c>
      <c r="J7" s="6" t="s">
        <v>9</v>
      </c>
      <c r="K7" s="7" t="s">
        <v>10</v>
      </c>
      <c r="L7" s="6" t="s">
        <v>9</v>
      </c>
      <c r="M7" s="7" t="s">
        <v>10</v>
      </c>
      <c r="N7" s="6" t="s">
        <v>9</v>
      </c>
      <c r="O7" s="7" t="s">
        <v>10</v>
      </c>
      <c r="P7" s="6" t="s">
        <v>9</v>
      </c>
      <c r="Q7" s="7" t="s">
        <v>10</v>
      </c>
      <c r="R7" s="6" t="s">
        <v>9</v>
      </c>
      <c r="S7" s="7" t="s">
        <v>10</v>
      </c>
      <c r="T7" s="6" t="s">
        <v>9</v>
      </c>
      <c r="U7" s="7" t="s">
        <v>10</v>
      </c>
      <c r="V7" s="6" t="s">
        <v>9</v>
      </c>
      <c r="W7" s="7" t="s">
        <v>10</v>
      </c>
      <c r="X7" s="6" t="s">
        <v>9</v>
      </c>
      <c r="Y7" s="7" t="s">
        <v>10</v>
      </c>
      <c r="Z7" s="6" t="s">
        <v>9</v>
      </c>
      <c r="AA7" s="7" t="s">
        <v>10</v>
      </c>
      <c r="AB7" s="6" t="s">
        <v>9</v>
      </c>
      <c r="AC7" s="7" t="s">
        <v>10</v>
      </c>
      <c r="AD7" s="6" t="s">
        <v>9</v>
      </c>
      <c r="AE7" s="7" t="s">
        <v>10</v>
      </c>
      <c r="AF7" s="6" t="s">
        <v>9</v>
      </c>
      <c r="AG7" s="7" t="s">
        <v>10</v>
      </c>
      <c r="AH7" s="6" t="s">
        <v>9</v>
      </c>
      <c r="AI7" s="7" t="s">
        <v>10</v>
      </c>
      <c r="AJ7" s="6" t="s">
        <v>9</v>
      </c>
      <c r="AK7" s="7" t="s">
        <v>10</v>
      </c>
      <c r="AL7" s="6" t="s">
        <v>9</v>
      </c>
      <c r="AM7" s="7" t="s">
        <v>10</v>
      </c>
      <c r="AN7" s="6" t="s">
        <v>9</v>
      </c>
      <c r="AO7" s="7" t="s">
        <v>10</v>
      </c>
      <c r="AP7" s="6" t="s">
        <v>9</v>
      </c>
      <c r="AQ7" s="7" t="s">
        <v>10</v>
      </c>
      <c r="AR7" s="6" t="s">
        <v>9</v>
      </c>
      <c r="AS7" s="7" t="s">
        <v>10</v>
      </c>
      <c r="AT7" s="6" t="s">
        <v>9</v>
      </c>
      <c r="AU7" s="7" t="s">
        <v>10</v>
      </c>
      <c r="AV7" s="6" t="s">
        <v>9</v>
      </c>
      <c r="AW7" s="7" t="s">
        <v>10</v>
      </c>
      <c r="AX7" s="6" t="s">
        <v>9</v>
      </c>
      <c r="AY7" s="7" t="s">
        <v>10</v>
      </c>
      <c r="AZ7" s="6" t="s">
        <v>9</v>
      </c>
      <c r="BA7" s="7" t="s">
        <v>10</v>
      </c>
    </row>
    <row r="8" spans="2:53" s="1" customFormat="1" ht="21.75" customHeight="1">
      <c r="B8" s="8"/>
      <c r="C8" s="9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  <c r="P8" s="9">
        <v>14</v>
      </c>
      <c r="Q8" s="9">
        <v>15</v>
      </c>
      <c r="R8" s="9">
        <v>16</v>
      </c>
      <c r="S8" s="9">
        <v>17</v>
      </c>
      <c r="T8" s="9">
        <v>18</v>
      </c>
      <c r="U8" s="9">
        <v>19</v>
      </c>
      <c r="V8" s="9">
        <v>20</v>
      </c>
      <c r="W8" s="9">
        <v>21</v>
      </c>
      <c r="X8" s="9">
        <v>22</v>
      </c>
      <c r="Y8" s="9">
        <v>23</v>
      </c>
      <c r="Z8" s="9">
        <v>24</v>
      </c>
      <c r="AA8" s="9">
        <v>25</v>
      </c>
      <c r="AB8" s="9">
        <v>26</v>
      </c>
      <c r="AC8" s="9">
        <v>27</v>
      </c>
      <c r="AD8" s="9">
        <v>28</v>
      </c>
      <c r="AE8" s="9">
        <v>29</v>
      </c>
      <c r="AF8" s="9">
        <v>30</v>
      </c>
      <c r="AG8" s="9">
        <v>31</v>
      </c>
      <c r="AH8" s="9">
        <v>32</v>
      </c>
      <c r="AI8" s="9">
        <v>33</v>
      </c>
      <c r="AJ8" s="9">
        <v>34</v>
      </c>
      <c r="AK8" s="9">
        <v>35</v>
      </c>
      <c r="AL8" s="9">
        <v>36</v>
      </c>
      <c r="AM8" s="9">
        <v>37</v>
      </c>
      <c r="AN8" s="9">
        <v>38</v>
      </c>
      <c r="AO8" s="9">
        <v>39</v>
      </c>
      <c r="AP8" s="9">
        <v>40</v>
      </c>
      <c r="AQ8" s="9">
        <v>41</v>
      </c>
      <c r="AR8" s="9">
        <v>42</v>
      </c>
      <c r="AS8" s="9">
        <v>43</v>
      </c>
      <c r="AT8" s="9">
        <v>44</v>
      </c>
      <c r="AU8" s="9">
        <v>45</v>
      </c>
      <c r="AV8" s="9">
        <v>46</v>
      </c>
      <c r="AW8" s="9">
        <v>47</v>
      </c>
      <c r="AX8" s="9">
        <v>48</v>
      </c>
      <c r="AY8" s="9">
        <v>49</v>
      </c>
      <c r="AZ8" s="9">
        <v>50</v>
      </c>
      <c r="BA8" s="9">
        <v>51</v>
      </c>
    </row>
    <row r="9" spans="1:53" s="10" customFormat="1" ht="14.25" customHeight="1">
      <c r="A9" s="10" t="s">
        <v>3</v>
      </c>
      <c r="B9" s="11">
        <v>1</v>
      </c>
      <c r="C9" s="12" t="s">
        <v>25</v>
      </c>
      <c r="D9" s="13">
        <f aca="true" t="shared" si="0" ref="D9:D40">F9+H9</f>
        <v>303022.8</v>
      </c>
      <c r="E9" s="13">
        <f aca="true" t="shared" si="1" ref="E9:E40">G9+I9</f>
        <v>52723.692</v>
      </c>
      <c r="F9" s="13">
        <f>J9+N9+R9+V9+Z9+AD9+AH9+AL9+AP9+AT9+AX9</f>
        <v>195122.8</v>
      </c>
      <c r="G9" s="13">
        <f>K9+O9+S9+W9+AA9+AE9+AI9+AM9+AQ9+AU9+AY9</f>
        <v>45771.15</v>
      </c>
      <c r="H9" s="13">
        <f>L9+P9+T9+X9+AB9+AF9+AJ9+AN9+AR9+AV9+AZ9</f>
        <v>107900</v>
      </c>
      <c r="I9" s="13">
        <f>M9+Q9+U9+Y9+AC9+AG9+AK9+AO9+AS9+AW9+BA9</f>
        <v>6952.542</v>
      </c>
      <c r="J9" s="14">
        <v>70363</v>
      </c>
      <c r="K9" s="14">
        <v>16539.496</v>
      </c>
      <c r="L9" s="14">
        <v>8000</v>
      </c>
      <c r="M9" s="14">
        <v>6080.5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5">
        <v>1800</v>
      </c>
      <c r="W9" s="15">
        <v>0</v>
      </c>
      <c r="X9" s="15">
        <v>-6000</v>
      </c>
      <c r="Y9" s="15">
        <v>-627.958</v>
      </c>
      <c r="Z9" s="15">
        <v>16250</v>
      </c>
      <c r="AA9" s="15">
        <v>3999.954</v>
      </c>
      <c r="AB9" s="15">
        <v>0</v>
      </c>
      <c r="AC9" s="15">
        <v>0</v>
      </c>
      <c r="AD9" s="15">
        <v>4800</v>
      </c>
      <c r="AE9" s="15">
        <v>0</v>
      </c>
      <c r="AF9" s="15">
        <v>5900</v>
      </c>
      <c r="AG9" s="15">
        <v>1500</v>
      </c>
      <c r="AH9" s="15">
        <v>0</v>
      </c>
      <c r="AI9" s="15">
        <v>0</v>
      </c>
      <c r="AJ9" s="15">
        <v>0</v>
      </c>
      <c r="AK9" s="15">
        <v>0</v>
      </c>
      <c r="AL9" s="15">
        <v>26873.8</v>
      </c>
      <c r="AM9" s="15">
        <v>7610.6</v>
      </c>
      <c r="AN9" s="15">
        <v>100000</v>
      </c>
      <c r="AO9" s="15">
        <v>0</v>
      </c>
      <c r="AP9" s="15">
        <v>68736</v>
      </c>
      <c r="AQ9" s="15">
        <v>16696.1</v>
      </c>
      <c r="AR9" s="15">
        <v>0</v>
      </c>
      <c r="AS9" s="15">
        <v>0</v>
      </c>
      <c r="AT9" s="15">
        <v>3000</v>
      </c>
      <c r="AU9" s="15">
        <v>925</v>
      </c>
      <c r="AV9" s="15">
        <v>0</v>
      </c>
      <c r="AW9" s="15">
        <v>0</v>
      </c>
      <c r="AX9" s="15">
        <v>3300</v>
      </c>
      <c r="AY9" s="15">
        <v>0</v>
      </c>
      <c r="AZ9" s="15">
        <v>0</v>
      </c>
      <c r="BA9" s="15">
        <v>0</v>
      </c>
    </row>
    <row r="10" spans="1:53" s="10" customFormat="1" ht="14.25" customHeight="1">
      <c r="A10" s="10" t="s">
        <v>3</v>
      </c>
      <c r="B10" s="11">
        <v>2</v>
      </c>
      <c r="C10" s="12" t="s">
        <v>26</v>
      </c>
      <c r="D10" s="13">
        <f t="shared" si="0"/>
        <v>49992.4</v>
      </c>
      <c r="E10" s="13">
        <f t="shared" si="1"/>
        <v>11589.757000000001</v>
      </c>
      <c r="F10" s="13">
        <f aca="true" t="shared" si="2" ref="F10:F41">J10+N10+R10+V10+Z10+AD10+AH10+AL10+AP10+AT10+AX10</f>
        <v>37382.4</v>
      </c>
      <c r="G10" s="13">
        <f aca="true" t="shared" si="3" ref="G10:G41">K10+O10+S10+W10+AA10+AE10+AI10+AM10+AQ10+AU10+AY10</f>
        <v>5229.6</v>
      </c>
      <c r="H10" s="13">
        <f aca="true" t="shared" si="4" ref="H10:H41">L10+P10+T10+X10+AB10+AF10+AJ10+AN10+AR10+AV10+AZ10</f>
        <v>12610</v>
      </c>
      <c r="I10" s="13">
        <f aca="true" t="shared" si="5" ref="I10:I41">M10+Q10+U10+Y10+AC10+AG10+AK10+AO10+AS10+AW10+BA10</f>
        <v>6360.157</v>
      </c>
      <c r="J10" s="14">
        <v>27156.8</v>
      </c>
      <c r="K10" s="14">
        <v>4949.6</v>
      </c>
      <c r="L10" s="14">
        <v>6600</v>
      </c>
      <c r="M10" s="14">
        <v>500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5">
        <v>600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5318.8</v>
      </c>
      <c r="AE10" s="15">
        <v>0</v>
      </c>
      <c r="AF10" s="15">
        <v>6010</v>
      </c>
      <c r="AG10" s="15">
        <v>5860.157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300</v>
      </c>
      <c r="AQ10" s="15">
        <v>100</v>
      </c>
      <c r="AR10" s="15">
        <v>0</v>
      </c>
      <c r="AS10" s="15">
        <v>0</v>
      </c>
      <c r="AT10" s="15">
        <v>1900</v>
      </c>
      <c r="AU10" s="15">
        <v>180</v>
      </c>
      <c r="AV10" s="15">
        <v>0</v>
      </c>
      <c r="AW10" s="15">
        <v>0</v>
      </c>
      <c r="AX10" s="15">
        <v>2106.8</v>
      </c>
      <c r="AY10" s="15">
        <v>0</v>
      </c>
      <c r="AZ10" s="15">
        <v>0</v>
      </c>
      <c r="BA10" s="15">
        <v>0</v>
      </c>
    </row>
    <row r="11" spans="1:53" s="10" customFormat="1" ht="14.25" customHeight="1">
      <c r="A11" s="10" t="s">
        <v>3</v>
      </c>
      <c r="B11" s="11">
        <v>3</v>
      </c>
      <c r="C11" s="12" t="s">
        <v>27</v>
      </c>
      <c r="D11" s="13">
        <f t="shared" si="0"/>
        <v>8805.9</v>
      </c>
      <c r="E11" s="13">
        <f t="shared" si="1"/>
        <v>2186</v>
      </c>
      <c r="F11" s="13">
        <f t="shared" si="2"/>
        <v>8705.9</v>
      </c>
      <c r="G11" s="13">
        <f t="shared" si="3"/>
        <v>2186</v>
      </c>
      <c r="H11" s="13">
        <f t="shared" si="4"/>
        <v>100</v>
      </c>
      <c r="I11" s="13">
        <f t="shared" si="5"/>
        <v>0</v>
      </c>
      <c r="J11" s="14">
        <v>7905.9</v>
      </c>
      <c r="K11" s="14">
        <v>2186</v>
      </c>
      <c r="L11" s="14">
        <v>100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5">
        <v>600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50</v>
      </c>
      <c r="AU11" s="15">
        <v>0</v>
      </c>
      <c r="AV11" s="15">
        <v>0</v>
      </c>
      <c r="AW11" s="15">
        <v>0</v>
      </c>
      <c r="AX11" s="15">
        <v>150</v>
      </c>
      <c r="AY11" s="15">
        <v>0</v>
      </c>
      <c r="AZ11" s="15">
        <v>0</v>
      </c>
      <c r="BA11" s="15">
        <v>0</v>
      </c>
    </row>
    <row r="12" spans="1:53" s="10" customFormat="1" ht="14.25" customHeight="1">
      <c r="A12" s="10" t="s">
        <v>3</v>
      </c>
      <c r="B12" s="11">
        <v>4</v>
      </c>
      <c r="C12" s="12" t="s">
        <v>28</v>
      </c>
      <c r="D12" s="13">
        <f t="shared" si="0"/>
        <v>14360.5</v>
      </c>
      <c r="E12" s="13">
        <f t="shared" si="1"/>
        <v>3963.5</v>
      </c>
      <c r="F12" s="13">
        <f t="shared" si="2"/>
        <v>13642.5</v>
      </c>
      <c r="G12" s="13">
        <f t="shared" si="3"/>
        <v>3963.5</v>
      </c>
      <c r="H12" s="13">
        <f t="shared" si="4"/>
        <v>718</v>
      </c>
      <c r="I12" s="13">
        <f t="shared" si="5"/>
        <v>0</v>
      </c>
      <c r="J12" s="14">
        <v>13042.5</v>
      </c>
      <c r="K12" s="14">
        <v>3963.5</v>
      </c>
      <c r="L12" s="14">
        <v>718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5">
        <v>600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</row>
    <row r="13" spans="1:53" s="10" customFormat="1" ht="14.25" customHeight="1">
      <c r="A13" s="10" t="s">
        <v>3</v>
      </c>
      <c r="B13" s="11">
        <v>5</v>
      </c>
      <c r="C13" s="12" t="s">
        <v>29</v>
      </c>
      <c r="D13" s="13">
        <f t="shared" si="0"/>
        <v>8914.5</v>
      </c>
      <c r="E13" s="13">
        <f t="shared" si="1"/>
        <v>1816.5</v>
      </c>
      <c r="F13" s="13">
        <f t="shared" si="2"/>
        <v>8414.5</v>
      </c>
      <c r="G13" s="13">
        <f t="shared" si="3"/>
        <v>1816.5</v>
      </c>
      <c r="H13" s="13">
        <f t="shared" si="4"/>
        <v>500</v>
      </c>
      <c r="I13" s="13">
        <f t="shared" si="5"/>
        <v>0</v>
      </c>
      <c r="J13" s="14">
        <v>7614.5</v>
      </c>
      <c r="K13" s="14">
        <v>1816.5</v>
      </c>
      <c r="L13" s="14">
        <v>500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5">
        <v>600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200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</row>
    <row r="14" spans="1:53" s="10" customFormat="1" ht="14.25" customHeight="1">
      <c r="A14" s="10" t="s">
        <v>3</v>
      </c>
      <c r="B14" s="11">
        <v>6</v>
      </c>
      <c r="C14" s="12" t="s">
        <v>30</v>
      </c>
      <c r="D14" s="13">
        <f t="shared" si="0"/>
        <v>20667</v>
      </c>
      <c r="E14" s="13">
        <f t="shared" si="1"/>
        <v>5622</v>
      </c>
      <c r="F14" s="13">
        <f t="shared" si="2"/>
        <v>18667</v>
      </c>
      <c r="G14" s="13">
        <f t="shared" si="3"/>
        <v>5622</v>
      </c>
      <c r="H14" s="13">
        <f t="shared" si="4"/>
        <v>2000</v>
      </c>
      <c r="I14" s="13">
        <f t="shared" si="5"/>
        <v>0</v>
      </c>
      <c r="J14" s="14">
        <v>17067</v>
      </c>
      <c r="K14" s="14">
        <v>5622</v>
      </c>
      <c r="L14" s="14">
        <v>2000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5">
        <v>600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500</v>
      </c>
      <c r="AU14" s="15">
        <v>0</v>
      </c>
      <c r="AV14" s="15">
        <v>0</v>
      </c>
      <c r="AW14" s="15">
        <v>0</v>
      </c>
      <c r="AX14" s="15">
        <v>500</v>
      </c>
      <c r="AY14" s="15">
        <v>0</v>
      </c>
      <c r="AZ14" s="15">
        <v>0</v>
      </c>
      <c r="BA14" s="15">
        <v>0</v>
      </c>
    </row>
    <row r="15" spans="1:53" s="10" customFormat="1" ht="14.25" customHeight="1">
      <c r="A15" s="10" t="s">
        <v>3</v>
      </c>
      <c r="B15" s="11">
        <v>7</v>
      </c>
      <c r="C15" s="12" t="s">
        <v>31</v>
      </c>
      <c r="D15" s="13">
        <f t="shared" si="0"/>
        <v>14769.1</v>
      </c>
      <c r="E15" s="13">
        <f t="shared" si="1"/>
        <v>3469.21</v>
      </c>
      <c r="F15" s="13">
        <f t="shared" si="2"/>
        <v>13969.1</v>
      </c>
      <c r="G15" s="13">
        <f t="shared" si="3"/>
        <v>3469.21</v>
      </c>
      <c r="H15" s="13">
        <f t="shared" si="4"/>
        <v>800</v>
      </c>
      <c r="I15" s="13">
        <f t="shared" si="5"/>
        <v>0</v>
      </c>
      <c r="J15" s="14">
        <v>11830.7</v>
      </c>
      <c r="K15" s="14">
        <v>3429.21</v>
      </c>
      <c r="L15" s="14">
        <v>800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5">
        <v>600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200</v>
      </c>
      <c r="AU15" s="15">
        <v>0</v>
      </c>
      <c r="AV15" s="15">
        <v>0</v>
      </c>
      <c r="AW15" s="15">
        <v>0</v>
      </c>
      <c r="AX15" s="15">
        <v>1338.4</v>
      </c>
      <c r="AY15" s="15">
        <v>40</v>
      </c>
      <c r="AZ15" s="15">
        <v>0</v>
      </c>
      <c r="BA15" s="15">
        <v>0</v>
      </c>
    </row>
    <row r="16" spans="1:53" s="10" customFormat="1" ht="14.25" customHeight="1">
      <c r="A16" s="10" t="s">
        <v>3</v>
      </c>
      <c r="B16" s="11">
        <v>8</v>
      </c>
      <c r="C16" s="12" t="s">
        <v>32</v>
      </c>
      <c r="D16" s="13">
        <f t="shared" si="0"/>
        <v>7027.4</v>
      </c>
      <c r="E16" s="13">
        <f t="shared" si="1"/>
        <v>1180.55</v>
      </c>
      <c r="F16" s="13">
        <f t="shared" si="2"/>
        <v>6727.4</v>
      </c>
      <c r="G16" s="13">
        <f t="shared" si="3"/>
        <v>1221.542</v>
      </c>
      <c r="H16" s="13">
        <f t="shared" si="4"/>
        <v>300</v>
      </c>
      <c r="I16" s="13">
        <f t="shared" si="5"/>
        <v>-40.992</v>
      </c>
      <c r="J16" s="14">
        <v>5989.4</v>
      </c>
      <c r="K16" s="14">
        <v>1221.542</v>
      </c>
      <c r="L16" s="14">
        <v>300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5">
        <v>600</v>
      </c>
      <c r="W16" s="15">
        <v>0</v>
      </c>
      <c r="X16" s="15">
        <v>0</v>
      </c>
      <c r="Y16" s="15">
        <v>-40.992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138</v>
      </c>
      <c r="AY16" s="15">
        <v>0</v>
      </c>
      <c r="AZ16" s="15">
        <v>0</v>
      </c>
      <c r="BA16" s="15">
        <v>0</v>
      </c>
    </row>
    <row r="17" spans="1:53" s="10" customFormat="1" ht="14.25" customHeight="1">
      <c r="A17" s="10" t="s">
        <v>3</v>
      </c>
      <c r="B17" s="11">
        <v>9</v>
      </c>
      <c r="C17" s="12" t="s">
        <v>33</v>
      </c>
      <c r="D17" s="13">
        <f t="shared" si="0"/>
        <v>9850.4</v>
      </c>
      <c r="E17" s="13">
        <f t="shared" si="1"/>
        <v>1761.786</v>
      </c>
      <c r="F17" s="13">
        <f t="shared" si="2"/>
        <v>9750.4</v>
      </c>
      <c r="G17" s="13">
        <f t="shared" si="3"/>
        <v>1761.786</v>
      </c>
      <c r="H17" s="13">
        <f t="shared" si="4"/>
        <v>100</v>
      </c>
      <c r="I17" s="13">
        <f t="shared" si="5"/>
        <v>0</v>
      </c>
      <c r="J17" s="14">
        <v>8571</v>
      </c>
      <c r="K17" s="14">
        <v>1721.786</v>
      </c>
      <c r="L17" s="14">
        <v>100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5">
        <v>600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200</v>
      </c>
      <c r="AU17" s="15">
        <v>0</v>
      </c>
      <c r="AV17" s="15">
        <v>0</v>
      </c>
      <c r="AW17" s="15">
        <v>0</v>
      </c>
      <c r="AX17" s="15">
        <v>379.4</v>
      </c>
      <c r="AY17" s="15">
        <v>40</v>
      </c>
      <c r="AZ17" s="15">
        <v>0</v>
      </c>
      <c r="BA17" s="15">
        <v>0</v>
      </c>
    </row>
    <row r="18" spans="1:53" s="10" customFormat="1" ht="14.25" customHeight="1">
      <c r="A18" s="10" t="s">
        <v>3</v>
      </c>
      <c r="B18" s="11">
        <v>10</v>
      </c>
      <c r="C18" s="12" t="s">
        <v>34</v>
      </c>
      <c r="D18" s="13">
        <f t="shared" si="0"/>
        <v>6851</v>
      </c>
      <c r="E18" s="13">
        <f t="shared" si="1"/>
        <v>1317.3</v>
      </c>
      <c r="F18" s="13">
        <f t="shared" si="2"/>
        <v>6751</v>
      </c>
      <c r="G18" s="13">
        <f t="shared" si="3"/>
        <v>1317.3</v>
      </c>
      <c r="H18" s="13">
        <f t="shared" si="4"/>
        <v>100</v>
      </c>
      <c r="I18" s="13">
        <f t="shared" si="5"/>
        <v>0</v>
      </c>
      <c r="J18" s="14">
        <v>6151</v>
      </c>
      <c r="K18" s="14">
        <v>1317.3</v>
      </c>
      <c r="L18" s="14">
        <v>100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5">
        <v>600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</row>
    <row r="19" spans="1:53" s="10" customFormat="1" ht="14.25" customHeight="1">
      <c r="A19" s="10" t="s">
        <v>3</v>
      </c>
      <c r="B19" s="11">
        <v>11</v>
      </c>
      <c r="C19" s="12" t="s">
        <v>35</v>
      </c>
      <c r="D19" s="13">
        <f t="shared" si="0"/>
        <v>7900</v>
      </c>
      <c r="E19" s="13">
        <f t="shared" si="1"/>
        <v>1422</v>
      </c>
      <c r="F19" s="13">
        <f t="shared" si="2"/>
        <v>7600</v>
      </c>
      <c r="G19" s="13">
        <f t="shared" si="3"/>
        <v>1422</v>
      </c>
      <c r="H19" s="13">
        <f t="shared" si="4"/>
        <v>300</v>
      </c>
      <c r="I19" s="13">
        <f t="shared" si="5"/>
        <v>0</v>
      </c>
      <c r="J19" s="14">
        <v>7500</v>
      </c>
      <c r="K19" s="14">
        <v>1422</v>
      </c>
      <c r="L19" s="14">
        <v>300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100</v>
      </c>
      <c r="AY19" s="15">
        <v>0</v>
      </c>
      <c r="AZ19" s="15">
        <v>0</v>
      </c>
      <c r="BA19" s="15">
        <v>0</v>
      </c>
    </row>
    <row r="20" spans="1:53" s="10" customFormat="1" ht="14.25" customHeight="1">
      <c r="A20" s="10" t="s">
        <v>3</v>
      </c>
      <c r="B20" s="11">
        <v>12</v>
      </c>
      <c r="C20" s="12" t="s">
        <v>36</v>
      </c>
      <c r="D20" s="13">
        <f t="shared" si="0"/>
        <v>21377</v>
      </c>
      <c r="E20" s="13">
        <f t="shared" si="1"/>
        <v>2777</v>
      </c>
      <c r="F20" s="13">
        <f t="shared" si="2"/>
        <v>20235.5</v>
      </c>
      <c r="G20" s="13">
        <f t="shared" si="3"/>
        <v>2777</v>
      </c>
      <c r="H20" s="13">
        <f t="shared" si="4"/>
        <v>1141.5</v>
      </c>
      <c r="I20" s="13">
        <f t="shared" si="5"/>
        <v>0</v>
      </c>
      <c r="J20" s="14">
        <v>17994</v>
      </c>
      <c r="K20" s="14">
        <v>2777</v>
      </c>
      <c r="L20" s="14">
        <v>1141.5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5">
        <v>600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500</v>
      </c>
      <c r="AU20" s="15">
        <v>0</v>
      </c>
      <c r="AV20" s="15">
        <v>0</v>
      </c>
      <c r="AW20" s="15">
        <v>0</v>
      </c>
      <c r="AX20" s="15">
        <v>1141.5</v>
      </c>
      <c r="AY20" s="15">
        <v>0</v>
      </c>
      <c r="AZ20" s="15">
        <v>0</v>
      </c>
      <c r="BA20" s="15">
        <v>0</v>
      </c>
    </row>
    <row r="21" spans="1:53" s="10" customFormat="1" ht="14.25" customHeight="1">
      <c r="A21" s="10" t="s">
        <v>3</v>
      </c>
      <c r="B21" s="11">
        <v>13</v>
      </c>
      <c r="C21" s="12" t="s">
        <v>37</v>
      </c>
      <c r="D21" s="13">
        <f t="shared" si="0"/>
        <v>9588.4</v>
      </c>
      <c r="E21" s="13">
        <f t="shared" si="1"/>
        <v>889.0170000000003</v>
      </c>
      <c r="F21" s="13">
        <f t="shared" si="2"/>
        <v>8982</v>
      </c>
      <c r="G21" s="13">
        <f t="shared" si="3"/>
        <v>2052.175</v>
      </c>
      <c r="H21" s="13">
        <f t="shared" si="4"/>
        <v>606.4000000000001</v>
      </c>
      <c r="I21" s="13">
        <f t="shared" si="5"/>
        <v>-1163.158</v>
      </c>
      <c r="J21" s="14">
        <v>6832</v>
      </c>
      <c r="K21" s="14">
        <v>1952.175</v>
      </c>
      <c r="L21" s="14">
        <v>2306.4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5">
        <v>600</v>
      </c>
      <c r="W21" s="15">
        <v>0</v>
      </c>
      <c r="X21" s="15">
        <v>-1700</v>
      </c>
      <c r="Y21" s="15">
        <v>-1163.158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350</v>
      </c>
      <c r="AQ21" s="15">
        <v>0</v>
      </c>
      <c r="AR21" s="15">
        <v>0</v>
      </c>
      <c r="AS21" s="15">
        <v>0</v>
      </c>
      <c r="AT21" s="15">
        <v>900</v>
      </c>
      <c r="AU21" s="15">
        <v>100</v>
      </c>
      <c r="AV21" s="15">
        <v>0</v>
      </c>
      <c r="AW21" s="15">
        <v>0</v>
      </c>
      <c r="AX21" s="15">
        <v>300</v>
      </c>
      <c r="AY21" s="15">
        <v>0</v>
      </c>
      <c r="AZ21" s="15">
        <v>0</v>
      </c>
      <c r="BA21" s="15">
        <v>0</v>
      </c>
    </row>
    <row r="22" spans="1:53" s="10" customFormat="1" ht="14.25" customHeight="1">
      <c r="A22" s="10" t="s">
        <v>3</v>
      </c>
      <c r="B22" s="11">
        <v>14</v>
      </c>
      <c r="C22" s="12" t="s">
        <v>38</v>
      </c>
      <c r="D22" s="13">
        <f t="shared" si="0"/>
        <v>19910.199999999997</v>
      </c>
      <c r="E22" s="13">
        <f t="shared" si="1"/>
        <v>7999.946</v>
      </c>
      <c r="F22" s="13">
        <f t="shared" si="2"/>
        <v>17810.199999999997</v>
      </c>
      <c r="G22" s="13">
        <f t="shared" si="3"/>
        <v>7999.946</v>
      </c>
      <c r="H22" s="13">
        <f t="shared" si="4"/>
        <v>2100</v>
      </c>
      <c r="I22" s="13">
        <f t="shared" si="5"/>
        <v>0</v>
      </c>
      <c r="J22" s="14">
        <v>16880.1</v>
      </c>
      <c r="K22" s="14">
        <v>7999.946</v>
      </c>
      <c r="L22" s="14">
        <v>2100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150</v>
      </c>
      <c r="AU22" s="15">
        <v>0</v>
      </c>
      <c r="AV22" s="15">
        <v>0</v>
      </c>
      <c r="AW22" s="15">
        <v>0</v>
      </c>
      <c r="AX22" s="15">
        <v>780.1</v>
      </c>
      <c r="AY22" s="15">
        <v>0</v>
      </c>
      <c r="AZ22" s="15">
        <v>0</v>
      </c>
      <c r="BA22" s="15">
        <v>0</v>
      </c>
    </row>
    <row r="23" spans="1:53" s="10" customFormat="1" ht="14.25" customHeight="1">
      <c r="A23" s="10" t="s">
        <v>3</v>
      </c>
      <c r="B23" s="11">
        <v>15</v>
      </c>
      <c r="C23" s="12" t="s">
        <v>39</v>
      </c>
      <c r="D23" s="13">
        <f t="shared" si="0"/>
        <v>5994.6</v>
      </c>
      <c r="E23" s="13">
        <f t="shared" si="1"/>
        <v>1512.5</v>
      </c>
      <c r="F23" s="13">
        <f t="shared" si="2"/>
        <v>5894.6</v>
      </c>
      <c r="G23" s="13">
        <f t="shared" si="3"/>
        <v>1512.5</v>
      </c>
      <c r="H23" s="13">
        <f t="shared" si="4"/>
        <v>100</v>
      </c>
      <c r="I23" s="13">
        <f t="shared" si="5"/>
        <v>0</v>
      </c>
      <c r="J23" s="14">
        <v>5264.3</v>
      </c>
      <c r="K23" s="14">
        <v>1447.5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630.3</v>
      </c>
      <c r="AY23" s="15">
        <v>65</v>
      </c>
      <c r="AZ23" s="15">
        <v>0</v>
      </c>
      <c r="BA23" s="15">
        <v>0</v>
      </c>
    </row>
    <row r="24" spans="1:53" s="10" customFormat="1" ht="14.25" customHeight="1">
      <c r="A24" s="10" t="s">
        <v>3</v>
      </c>
      <c r="B24" s="11">
        <v>16</v>
      </c>
      <c r="C24" s="12" t="s">
        <v>40</v>
      </c>
      <c r="D24" s="13">
        <f t="shared" si="0"/>
        <v>6284.5</v>
      </c>
      <c r="E24" s="13">
        <f t="shared" si="1"/>
        <v>1591.729</v>
      </c>
      <c r="F24" s="13">
        <f t="shared" si="2"/>
        <v>6184.5</v>
      </c>
      <c r="G24" s="13">
        <f t="shared" si="3"/>
        <v>1591.729</v>
      </c>
      <c r="H24" s="13">
        <f t="shared" si="4"/>
        <v>100</v>
      </c>
      <c r="I24" s="13">
        <f t="shared" si="5"/>
        <v>0</v>
      </c>
      <c r="J24" s="14">
        <v>5235.8</v>
      </c>
      <c r="K24" s="14">
        <v>1591.729</v>
      </c>
      <c r="L24" s="14">
        <v>100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5">
        <v>600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148.7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200</v>
      </c>
      <c r="AY24" s="15">
        <v>0</v>
      </c>
      <c r="AZ24" s="15">
        <v>0</v>
      </c>
      <c r="BA24" s="15">
        <v>0</v>
      </c>
    </row>
    <row r="25" spans="1:53" s="10" customFormat="1" ht="14.25" customHeight="1">
      <c r="A25" s="10" t="s">
        <v>3</v>
      </c>
      <c r="B25" s="11">
        <v>17</v>
      </c>
      <c r="C25" s="12" t="s">
        <v>41</v>
      </c>
      <c r="D25" s="13">
        <f t="shared" si="0"/>
        <v>9381</v>
      </c>
      <c r="E25" s="13">
        <f t="shared" si="1"/>
        <v>1018.3000000000002</v>
      </c>
      <c r="F25" s="13">
        <f t="shared" si="2"/>
        <v>9231</v>
      </c>
      <c r="G25" s="13">
        <f t="shared" si="3"/>
        <v>4224.5</v>
      </c>
      <c r="H25" s="13">
        <f t="shared" si="4"/>
        <v>150</v>
      </c>
      <c r="I25" s="13">
        <f t="shared" si="5"/>
        <v>-3206.2</v>
      </c>
      <c r="J25" s="14">
        <v>7980</v>
      </c>
      <c r="K25" s="14">
        <v>3909.5</v>
      </c>
      <c r="L25" s="14">
        <v>150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5">
        <v>600</v>
      </c>
      <c r="W25" s="15">
        <v>0</v>
      </c>
      <c r="X25" s="15">
        <v>0</v>
      </c>
      <c r="Y25" s="15">
        <v>-3206.2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651</v>
      </c>
      <c r="AY25" s="15">
        <v>315</v>
      </c>
      <c r="AZ25" s="15">
        <v>0</v>
      </c>
      <c r="BA25" s="15">
        <v>0</v>
      </c>
    </row>
    <row r="26" spans="1:53" s="10" customFormat="1" ht="14.25" customHeight="1">
      <c r="A26" s="10" t="s">
        <v>3</v>
      </c>
      <c r="B26" s="11">
        <v>18</v>
      </c>
      <c r="C26" s="12" t="s">
        <v>42</v>
      </c>
      <c r="D26" s="13">
        <f t="shared" si="0"/>
        <v>6740.7</v>
      </c>
      <c r="E26" s="13">
        <f t="shared" si="1"/>
        <v>1450.164</v>
      </c>
      <c r="F26" s="13">
        <f t="shared" si="2"/>
        <v>6440.7</v>
      </c>
      <c r="G26" s="13">
        <f t="shared" si="3"/>
        <v>1458.9</v>
      </c>
      <c r="H26" s="13">
        <f t="shared" si="4"/>
        <v>300</v>
      </c>
      <c r="I26" s="13">
        <f t="shared" si="5"/>
        <v>-8.736</v>
      </c>
      <c r="J26" s="14">
        <v>5540</v>
      </c>
      <c r="K26" s="14">
        <v>1458.9</v>
      </c>
      <c r="L26" s="14">
        <v>300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5">
        <v>600</v>
      </c>
      <c r="W26" s="15">
        <v>0</v>
      </c>
      <c r="X26" s="15">
        <v>0</v>
      </c>
      <c r="Y26" s="15">
        <v>-8.736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150</v>
      </c>
      <c r="AU26" s="15">
        <v>0</v>
      </c>
      <c r="AV26" s="15">
        <v>0</v>
      </c>
      <c r="AW26" s="15">
        <v>0</v>
      </c>
      <c r="AX26" s="15">
        <v>150.7</v>
      </c>
      <c r="AY26" s="15">
        <v>0</v>
      </c>
      <c r="AZ26" s="15">
        <v>0</v>
      </c>
      <c r="BA26" s="15">
        <v>0</v>
      </c>
    </row>
    <row r="27" spans="1:53" s="10" customFormat="1" ht="14.25" customHeight="1">
      <c r="A27" s="10" t="s">
        <v>3</v>
      </c>
      <c r="B27" s="11">
        <v>19</v>
      </c>
      <c r="C27" s="12" t="s">
        <v>43</v>
      </c>
      <c r="D27" s="13">
        <f t="shared" si="0"/>
        <v>10431.8</v>
      </c>
      <c r="E27" s="13">
        <f t="shared" si="1"/>
        <v>2538.1</v>
      </c>
      <c r="F27" s="13">
        <f t="shared" si="2"/>
        <v>10331.8</v>
      </c>
      <c r="G27" s="13">
        <f t="shared" si="3"/>
        <v>2538.1</v>
      </c>
      <c r="H27" s="13">
        <f t="shared" si="4"/>
        <v>100</v>
      </c>
      <c r="I27" s="13">
        <f t="shared" si="5"/>
        <v>0</v>
      </c>
      <c r="J27" s="14">
        <v>9120.9</v>
      </c>
      <c r="K27" s="14">
        <v>2538.1</v>
      </c>
      <c r="L27" s="14">
        <v>100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5">
        <v>600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200</v>
      </c>
      <c r="AU27" s="15">
        <v>0</v>
      </c>
      <c r="AV27" s="15">
        <v>0</v>
      </c>
      <c r="AW27" s="15">
        <v>0</v>
      </c>
      <c r="AX27" s="15">
        <v>410.9</v>
      </c>
      <c r="AY27" s="15">
        <v>0</v>
      </c>
      <c r="AZ27" s="15">
        <v>0</v>
      </c>
      <c r="BA27" s="15">
        <v>0</v>
      </c>
    </row>
    <row r="28" spans="1:53" s="10" customFormat="1" ht="14.25" customHeight="1">
      <c r="A28" s="10" t="s">
        <v>3</v>
      </c>
      <c r="B28" s="11">
        <v>20</v>
      </c>
      <c r="C28" s="12" t="s">
        <v>44</v>
      </c>
      <c r="D28" s="13">
        <f t="shared" si="0"/>
        <v>12740</v>
      </c>
      <c r="E28" s="13">
        <f t="shared" si="1"/>
        <v>1985.61</v>
      </c>
      <c r="F28" s="13">
        <f t="shared" si="2"/>
        <v>12740</v>
      </c>
      <c r="G28" s="13">
        <f t="shared" si="3"/>
        <v>2029.933</v>
      </c>
      <c r="H28" s="13">
        <f t="shared" si="4"/>
        <v>0</v>
      </c>
      <c r="I28" s="13">
        <f t="shared" si="5"/>
        <v>-44.323</v>
      </c>
      <c r="J28" s="14">
        <v>11240</v>
      </c>
      <c r="K28" s="14">
        <v>2029.933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5">
        <v>600</v>
      </c>
      <c r="W28" s="15">
        <v>0</v>
      </c>
      <c r="X28" s="15">
        <v>0</v>
      </c>
      <c r="Y28" s="15">
        <v>-44.323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300</v>
      </c>
      <c r="AU28" s="15">
        <v>0</v>
      </c>
      <c r="AV28" s="15">
        <v>0</v>
      </c>
      <c r="AW28" s="15">
        <v>0</v>
      </c>
      <c r="AX28" s="15">
        <v>600</v>
      </c>
      <c r="AY28" s="15">
        <v>0</v>
      </c>
      <c r="AZ28" s="15">
        <v>0</v>
      </c>
      <c r="BA28" s="15">
        <v>0</v>
      </c>
    </row>
    <row r="29" spans="1:53" s="10" customFormat="1" ht="14.25" customHeight="1">
      <c r="A29" s="10" t="s">
        <v>3</v>
      </c>
      <c r="B29" s="11">
        <v>21</v>
      </c>
      <c r="C29" s="12" t="s">
        <v>45</v>
      </c>
      <c r="D29" s="13">
        <f t="shared" si="0"/>
        <v>17779.8</v>
      </c>
      <c r="E29" s="13">
        <f t="shared" si="1"/>
        <v>0</v>
      </c>
      <c r="F29" s="13">
        <f t="shared" si="2"/>
        <v>17479.8</v>
      </c>
      <c r="G29" s="13">
        <f t="shared" si="3"/>
        <v>0</v>
      </c>
      <c r="H29" s="13">
        <f t="shared" si="4"/>
        <v>300</v>
      </c>
      <c r="I29" s="13">
        <f t="shared" si="5"/>
        <v>0</v>
      </c>
      <c r="J29" s="14">
        <v>16779.8</v>
      </c>
      <c r="K29" s="14">
        <v>0</v>
      </c>
      <c r="L29" s="14">
        <v>300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5">
        <v>600</v>
      </c>
      <c r="W29" s="15">
        <v>0</v>
      </c>
      <c r="X29" s="15">
        <v>0</v>
      </c>
      <c r="Y29" s="15">
        <v>0</v>
      </c>
      <c r="Z29" s="15">
        <v>100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</row>
    <row r="30" spans="1:53" s="10" customFormat="1" ht="14.25" customHeight="1">
      <c r="A30" s="10" t="s">
        <v>3</v>
      </c>
      <c r="B30" s="11">
        <v>22</v>
      </c>
      <c r="C30" s="12" t="s">
        <v>46</v>
      </c>
      <c r="D30" s="13">
        <f t="shared" si="0"/>
        <v>8644</v>
      </c>
      <c r="E30" s="13">
        <f t="shared" si="1"/>
        <v>1263.595</v>
      </c>
      <c r="F30" s="13">
        <f t="shared" si="2"/>
        <v>7716.5</v>
      </c>
      <c r="G30" s="13">
        <f t="shared" si="3"/>
        <v>1283.3</v>
      </c>
      <c r="H30" s="13">
        <f t="shared" si="4"/>
        <v>927.5</v>
      </c>
      <c r="I30" s="13">
        <f t="shared" si="5"/>
        <v>-19.705</v>
      </c>
      <c r="J30" s="14">
        <v>6316.5</v>
      </c>
      <c r="K30" s="14">
        <v>1283.3</v>
      </c>
      <c r="L30" s="14">
        <v>927.5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5">
        <v>600</v>
      </c>
      <c r="W30" s="15">
        <v>0</v>
      </c>
      <c r="X30" s="15">
        <v>0</v>
      </c>
      <c r="Y30" s="15">
        <v>-19.705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60</v>
      </c>
      <c r="AQ30" s="15">
        <v>0</v>
      </c>
      <c r="AR30" s="15">
        <v>0</v>
      </c>
      <c r="AS30" s="15">
        <v>0</v>
      </c>
      <c r="AT30" s="15">
        <v>380</v>
      </c>
      <c r="AU30" s="15">
        <v>0</v>
      </c>
      <c r="AV30" s="15">
        <v>0</v>
      </c>
      <c r="AW30" s="15">
        <v>0</v>
      </c>
      <c r="AX30" s="15">
        <v>360</v>
      </c>
      <c r="AY30" s="15">
        <v>0</v>
      </c>
      <c r="AZ30" s="15">
        <v>0</v>
      </c>
      <c r="BA30" s="15">
        <v>0</v>
      </c>
    </row>
    <row r="31" spans="1:53" s="10" customFormat="1" ht="14.25" customHeight="1">
      <c r="A31" s="10" t="s">
        <v>3</v>
      </c>
      <c r="B31" s="11">
        <v>23</v>
      </c>
      <c r="C31" s="12" t="s">
        <v>47</v>
      </c>
      <c r="D31" s="13">
        <f t="shared" si="0"/>
        <v>14056.5</v>
      </c>
      <c r="E31" s="13">
        <f t="shared" si="1"/>
        <v>2495.78</v>
      </c>
      <c r="F31" s="13">
        <f t="shared" si="2"/>
        <v>12876.5</v>
      </c>
      <c r="G31" s="13">
        <f t="shared" si="3"/>
        <v>2495.78</v>
      </c>
      <c r="H31" s="13">
        <f t="shared" si="4"/>
        <v>1180</v>
      </c>
      <c r="I31" s="13">
        <f t="shared" si="5"/>
        <v>0</v>
      </c>
      <c r="J31" s="14">
        <v>10815</v>
      </c>
      <c r="K31" s="14">
        <v>2495.78</v>
      </c>
      <c r="L31" s="14">
        <v>1180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5">
        <v>600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200</v>
      </c>
      <c r="AU31" s="15">
        <v>0</v>
      </c>
      <c r="AV31" s="15">
        <v>0</v>
      </c>
      <c r="AW31" s="15">
        <v>0</v>
      </c>
      <c r="AX31" s="15">
        <v>1261.5</v>
      </c>
      <c r="AY31" s="15">
        <v>0</v>
      </c>
      <c r="AZ31" s="15">
        <v>0</v>
      </c>
      <c r="BA31" s="15">
        <v>0</v>
      </c>
    </row>
    <row r="32" spans="1:53" s="10" customFormat="1" ht="14.25" customHeight="1">
      <c r="A32" s="10" t="s">
        <v>3</v>
      </c>
      <c r="B32" s="11">
        <v>24</v>
      </c>
      <c r="C32" s="12" t="s">
        <v>48</v>
      </c>
      <c r="D32" s="13">
        <f t="shared" si="0"/>
        <v>24219</v>
      </c>
      <c r="E32" s="13">
        <f t="shared" si="1"/>
        <v>5827.514999999999</v>
      </c>
      <c r="F32" s="13">
        <f t="shared" si="2"/>
        <v>22219</v>
      </c>
      <c r="G32" s="13">
        <f t="shared" si="3"/>
        <v>4227.514999999999</v>
      </c>
      <c r="H32" s="13">
        <f t="shared" si="4"/>
        <v>2000</v>
      </c>
      <c r="I32" s="13">
        <f t="shared" si="5"/>
        <v>1600</v>
      </c>
      <c r="J32" s="14">
        <v>14138.6</v>
      </c>
      <c r="K32" s="14">
        <v>3827.515</v>
      </c>
      <c r="L32" s="14">
        <v>400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5">
        <v>600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5150</v>
      </c>
      <c r="AE32" s="15">
        <v>400</v>
      </c>
      <c r="AF32" s="15">
        <v>1600</v>
      </c>
      <c r="AG32" s="15">
        <v>1600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400</v>
      </c>
      <c r="AU32" s="15">
        <v>0</v>
      </c>
      <c r="AV32" s="15">
        <v>0</v>
      </c>
      <c r="AW32" s="15">
        <v>0</v>
      </c>
      <c r="AX32" s="15">
        <v>1930.4</v>
      </c>
      <c r="AY32" s="15">
        <v>0</v>
      </c>
      <c r="AZ32" s="15">
        <v>0</v>
      </c>
      <c r="BA32" s="15">
        <v>0</v>
      </c>
    </row>
    <row r="33" spans="1:53" s="10" customFormat="1" ht="14.25" customHeight="1">
      <c r="A33" s="10" t="s">
        <v>3</v>
      </c>
      <c r="B33" s="11">
        <v>25</v>
      </c>
      <c r="C33" s="12" t="s">
        <v>49</v>
      </c>
      <c r="D33" s="13">
        <f t="shared" si="0"/>
        <v>26293.4</v>
      </c>
      <c r="E33" s="13">
        <f t="shared" si="1"/>
        <v>7737.14</v>
      </c>
      <c r="F33" s="13">
        <f t="shared" si="2"/>
        <v>24956</v>
      </c>
      <c r="G33" s="13">
        <f t="shared" si="3"/>
        <v>6400.14</v>
      </c>
      <c r="H33" s="13">
        <f t="shared" si="4"/>
        <v>1337.4</v>
      </c>
      <c r="I33" s="13">
        <f t="shared" si="5"/>
        <v>1337</v>
      </c>
      <c r="J33" s="14">
        <v>22556</v>
      </c>
      <c r="K33" s="14">
        <v>6130.14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5">
        <v>600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1337.4</v>
      </c>
      <c r="AG33" s="15">
        <v>1337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600</v>
      </c>
      <c r="AU33" s="15">
        <v>270</v>
      </c>
      <c r="AV33" s="15">
        <v>0</v>
      </c>
      <c r="AW33" s="15">
        <v>0</v>
      </c>
      <c r="AX33" s="15">
        <v>1200</v>
      </c>
      <c r="AY33" s="15">
        <v>0</v>
      </c>
      <c r="AZ33" s="15">
        <v>0</v>
      </c>
      <c r="BA33" s="15">
        <v>0</v>
      </c>
    </row>
    <row r="34" spans="1:53" s="10" customFormat="1" ht="14.25" customHeight="1">
      <c r="A34" s="10" t="s">
        <v>3</v>
      </c>
      <c r="B34" s="11">
        <v>26</v>
      </c>
      <c r="C34" s="12" t="s">
        <v>50</v>
      </c>
      <c r="D34" s="13">
        <f t="shared" si="0"/>
        <v>8200.8</v>
      </c>
      <c r="E34" s="13">
        <f t="shared" si="1"/>
        <v>1645.447</v>
      </c>
      <c r="F34" s="13">
        <f t="shared" si="2"/>
        <v>8000.8</v>
      </c>
      <c r="G34" s="13">
        <f t="shared" si="3"/>
        <v>1645.447</v>
      </c>
      <c r="H34" s="13">
        <f t="shared" si="4"/>
        <v>200</v>
      </c>
      <c r="I34" s="13">
        <f t="shared" si="5"/>
        <v>0</v>
      </c>
      <c r="J34" s="14">
        <v>6911.2</v>
      </c>
      <c r="K34" s="14">
        <v>1645.447</v>
      </c>
      <c r="L34" s="14">
        <v>200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5">
        <v>600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100</v>
      </c>
      <c r="AU34" s="15">
        <v>0</v>
      </c>
      <c r="AV34" s="15">
        <v>0</v>
      </c>
      <c r="AW34" s="15">
        <v>0</v>
      </c>
      <c r="AX34" s="15">
        <v>389.6</v>
      </c>
      <c r="AY34" s="15">
        <v>0</v>
      </c>
      <c r="AZ34" s="15">
        <v>0</v>
      </c>
      <c r="BA34" s="15">
        <v>0</v>
      </c>
    </row>
    <row r="35" spans="1:53" s="10" customFormat="1" ht="14.25" customHeight="1">
      <c r="A35" s="10" t="s">
        <v>3</v>
      </c>
      <c r="B35" s="11">
        <v>27</v>
      </c>
      <c r="C35" s="12" t="s">
        <v>51</v>
      </c>
      <c r="D35" s="13">
        <f t="shared" si="0"/>
        <v>7095.5</v>
      </c>
      <c r="E35" s="13">
        <f t="shared" si="1"/>
        <v>1433</v>
      </c>
      <c r="F35" s="13">
        <f t="shared" si="2"/>
        <v>6995.5</v>
      </c>
      <c r="G35" s="13">
        <f t="shared" si="3"/>
        <v>1433</v>
      </c>
      <c r="H35" s="13">
        <f t="shared" si="4"/>
        <v>100</v>
      </c>
      <c r="I35" s="13">
        <f t="shared" si="5"/>
        <v>0</v>
      </c>
      <c r="J35" s="14">
        <v>6895.5</v>
      </c>
      <c r="K35" s="14">
        <v>1433</v>
      </c>
      <c r="L35" s="14">
        <v>100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100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</row>
    <row r="36" spans="1:53" s="10" customFormat="1" ht="14.25" customHeight="1">
      <c r="A36" s="10" t="s">
        <v>3</v>
      </c>
      <c r="B36" s="11">
        <v>28</v>
      </c>
      <c r="C36" s="12" t="s">
        <v>52</v>
      </c>
      <c r="D36" s="13">
        <f t="shared" si="0"/>
        <v>9973.1</v>
      </c>
      <c r="E36" s="13">
        <f t="shared" si="1"/>
        <v>2524.026</v>
      </c>
      <c r="F36" s="13">
        <f t="shared" si="2"/>
        <v>9673.1</v>
      </c>
      <c r="G36" s="13">
        <f t="shared" si="3"/>
        <v>2524.026</v>
      </c>
      <c r="H36" s="13">
        <f t="shared" si="4"/>
        <v>300</v>
      </c>
      <c r="I36" s="13">
        <f t="shared" si="5"/>
        <v>0</v>
      </c>
      <c r="J36" s="14">
        <v>8545.1</v>
      </c>
      <c r="K36" s="14">
        <v>2524.026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5">
        <v>600</v>
      </c>
      <c r="W36" s="15">
        <v>0</v>
      </c>
      <c r="X36" s="15">
        <v>300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300</v>
      </c>
      <c r="AU36" s="15">
        <v>0</v>
      </c>
      <c r="AV36" s="15">
        <v>0</v>
      </c>
      <c r="AW36" s="15">
        <v>0</v>
      </c>
      <c r="AX36" s="15">
        <v>228</v>
      </c>
      <c r="AY36" s="15">
        <v>0</v>
      </c>
      <c r="AZ36" s="15">
        <v>0</v>
      </c>
      <c r="BA36" s="15">
        <v>0</v>
      </c>
    </row>
    <row r="37" spans="1:53" s="10" customFormat="1" ht="14.25" customHeight="1">
      <c r="A37" s="10" t="s">
        <v>3</v>
      </c>
      <c r="B37" s="11">
        <v>29</v>
      </c>
      <c r="C37" s="12" t="s">
        <v>53</v>
      </c>
      <c r="D37" s="13">
        <f t="shared" si="0"/>
        <v>7046</v>
      </c>
      <c r="E37" s="13">
        <f t="shared" si="1"/>
        <v>1224.3</v>
      </c>
      <c r="F37" s="13">
        <f t="shared" si="2"/>
        <v>6646</v>
      </c>
      <c r="G37" s="13">
        <f t="shared" si="3"/>
        <v>1224.3</v>
      </c>
      <c r="H37" s="13">
        <f t="shared" si="4"/>
        <v>400</v>
      </c>
      <c r="I37" s="13">
        <f t="shared" si="5"/>
        <v>0</v>
      </c>
      <c r="J37" s="14">
        <v>5588</v>
      </c>
      <c r="K37" s="14">
        <v>1224.3</v>
      </c>
      <c r="L37" s="14">
        <v>400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5">
        <v>600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400</v>
      </c>
      <c r="AU37" s="15">
        <v>0</v>
      </c>
      <c r="AV37" s="15">
        <v>0</v>
      </c>
      <c r="AW37" s="15">
        <v>0</v>
      </c>
      <c r="AX37" s="15">
        <v>58</v>
      </c>
      <c r="AY37" s="15">
        <v>0</v>
      </c>
      <c r="AZ37" s="15">
        <v>0</v>
      </c>
      <c r="BA37" s="15">
        <v>0</v>
      </c>
    </row>
    <row r="38" spans="1:53" s="10" customFormat="1" ht="14.25" customHeight="1">
      <c r="A38" s="10" t="s">
        <v>3</v>
      </c>
      <c r="B38" s="11">
        <v>30</v>
      </c>
      <c r="C38" s="12" t="s">
        <v>54</v>
      </c>
      <c r="D38" s="13">
        <f t="shared" si="0"/>
        <v>6632</v>
      </c>
      <c r="E38" s="13">
        <f t="shared" si="1"/>
        <v>1598</v>
      </c>
      <c r="F38" s="13">
        <f t="shared" si="2"/>
        <v>6332</v>
      </c>
      <c r="G38" s="13">
        <f t="shared" si="3"/>
        <v>1598</v>
      </c>
      <c r="H38" s="13">
        <f t="shared" si="4"/>
        <v>300</v>
      </c>
      <c r="I38" s="13">
        <f t="shared" si="5"/>
        <v>0</v>
      </c>
      <c r="J38" s="14">
        <v>5282</v>
      </c>
      <c r="K38" s="14">
        <v>1598</v>
      </c>
      <c r="L38" s="14">
        <v>300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5">
        <v>600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50</v>
      </c>
      <c r="AU38" s="15">
        <v>0</v>
      </c>
      <c r="AV38" s="15">
        <v>0</v>
      </c>
      <c r="AW38" s="15">
        <v>0</v>
      </c>
      <c r="AX38" s="15">
        <v>400</v>
      </c>
      <c r="AY38" s="15">
        <v>0</v>
      </c>
      <c r="AZ38" s="15">
        <v>0</v>
      </c>
      <c r="BA38" s="15">
        <v>0</v>
      </c>
    </row>
    <row r="39" spans="1:53" s="10" customFormat="1" ht="14.25" customHeight="1">
      <c r="A39" s="10" t="s">
        <v>3</v>
      </c>
      <c r="B39" s="11">
        <v>31</v>
      </c>
      <c r="C39" s="12" t="s">
        <v>55</v>
      </c>
      <c r="D39" s="13">
        <f t="shared" si="0"/>
        <v>19201.8</v>
      </c>
      <c r="E39" s="13">
        <f t="shared" si="1"/>
        <v>3685.536</v>
      </c>
      <c r="F39" s="13">
        <f t="shared" si="2"/>
        <v>18701.8</v>
      </c>
      <c r="G39" s="13">
        <f t="shared" si="3"/>
        <v>4790</v>
      </c>
      <c r="H39" s="13">
        <f t="shared" si="4"/>
        <v>500</v>
      </c>
      <c r="I39" s="13">
        <f t="shared" si="5"/>
        <v>-1104.464</v>
      </c>
      <c r="J39" s="14">
        <v>15000</v>
      </c>
      <c r="K39" s="14">
        <v>2690</v>
      </c>
      <c r="L39" s="14">
        <v>500</v>
      </c>
      <c r="M39" s="14">
        <v>450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5">
        <v>600</v>
      </c>
      <c r="W39" s="15">
        <v>0</v>
      </c>
      <c r="X39" s="15">
        <v>0</v>
      </c>
      <c r="Y39" s="15">
        <v>-1554.464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400</v>
      </c>
      <c r="AQ39" s="15">
        <v>0</v>
      </c>
      <c r="AR39" s="15">
        <v>0</v>
      </c>
      <c r="AS39" s="15">
        <v>0</v>
      </c>
      <c r="AT39" s="15">
        <v>2105.3</v>
      </c>
      <c r="AU39" s="15">
        <v>2100</v>
      </c>
      <c r="AV39" s="15">
        <v>0</v>
      </c>
      <c r="AW39" s="15">
        <v>0</v>
      </c>
      <c r="AX39" s="15">
        <v>596.5</v>
      </c>
      <c r="AY39" s="15">
        <v>0</v>
      </c>
      <c r="AZ39" s="15">
        <v>0</v>
      </c>
      <c r="BA39" s="15">
        <v>0</v>
      </c>
    </row>
    <row r="40" spans="1:53" s="10" customFormat="1" ht="14.25" customHeight="1">
      <c r="A40" s="10" t="s">
        <v>3</v>
      </c>
      <c r="B40" s="11">
        <v>32</v>
      </c>
      <c r="C40" s="12" t="s">
        <v>56</v>
      </c>
      <c r="D40" s="13">
        <f t="shared" si="0"/>
        <v>12889</v>
      </c>
      <c r="E40" s="13">
        <f t="shared" si="1"/>
        <v>2706.977</v>
      </c>
      <c r="F40" s="13">
        <f t="shared" si="2"/>
        <v>12789</v>
      </c>
      <c r="G40" s="13">
        <f t="shared" si="3"/>
        <v>2706.977</v>
      </c>
      <c r="H40" s="13">
        <f t="shared" si="4"/>
        <v>100</v>
      </c>
      <c r="I40" s="13">
        <f t="shared" si="5"/>
        <v>0</v>
      </c>
      <c r="J40" s="14">
        <v>12139</v>
      </c>
      <c r="K40" s="14">
        <v>2706.977</v>
      </c>
      <c r="L40" s="14">
        <v>100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100</v>
      </c>
      <c r="AU40" s="15">
        <v>0</v>
      </c>
      <c r="AV40" s="15">
        <v>0</v>
      </c>
      <c r="AW40" s="15">
        <v>0</v>
      </c>
      <c r="AX40" s="15">
        <v>550</v>
      </c>
      <c r="AY40" s="15">
        <v>0</v>
      </c>
      <c r="AZ40" s="15">
        <v>0</v>
      </c>
      <c r="BA40" s="15">
        <v>0</v>
      </c>
    </row>
    <row r="41" spans="1:53" s="10" customFormat="1" ht="14.25" customHeight="1">
      <c r="A41" s="10" t="s">
        <v>3</v>
      </c>
      <c r="B41" s="11">
        <v>33</v>
      </c>
      <c r="C41" s="12" t="s">
        <v>57</v>
      </c>
      <c r="D41" s="13">
        <f aca="true" t="shared" si="6" ref="D41:D72">F41+H41</f>
        <v>52627.700099999995</v>
      </c>
      <c r="E41" s="13">
        <f aca="true" t="shared" si="7" ref="E41:E72">G41+I41</f>
        <v>13855.131000000001</v>
      </c>
      <c r="F41" s="13">
        <f t="shared" si="2"/>
        <v>48627.7</v>
      </c>
      <c r="G41" s="13">
        <f t="shared" si="3"/>
        <v>11155.131000000001</v>
      </c>
      <c r="H41" s="13">
        <f t="shared" si="4"/>
        <v>4000.0001</v>
      </c>
      <c r="I41" s="13">
        <f t="shared" si="5"/>
        <v>2700</v>
      </c>
      <c r="J41" s="14">
        <v>34727.7</v>
      </c>
      <c r="K41" s="14">
        <v>8005.131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5">
        <v>600</v>
      </c>
      <c r="W41" s="15">
        <v>0</v>
      </c>
      <c r="X41" s="15">
        <v>-4000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8000.0001</v>
      </c>
      <c r="AG41" s="15">
        <v>2700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10900</v>
      </c>
      <c r="AQ41" s="15">
        <v>670</v>
      </c>
      <c r="AR41" s="15">
        <v>0</v>
      </c>
      <c r="AS41" s="15">
        <v>0</v>
      </c>
      <c r="AT41" s="15">
        <v>2400</v>
      </c>
      <c r="AU41" s="15">
        <v>280</v>
      </c>
      <c r="AV41" s="15">
        <v>0</v>
      </c>
      <c r="AW41" s="15">
        <v>0</v>
      </c>
      <c r="AX41" s="15">
        <v>0</v>
      </c>
      <c r="AY41" s="15">
        <v>2200</v>
      </c>
      <c r="AZ41" s="15">
        <v>0</v>
      </c>
      <c r="BA41" s="15">
        <v>0</v>
      </c>
    </row>
    <row r="42" spans="1:53" s="10" customFormat="1" ht="14.25" customHeight="1">
      <c r="A42" s="10" t="s">
        <v>3</v>
      </c>
      <c r="B42" s="11">
        <v>34</v>
      </c>
      <c r="C42" s="12" t="s">
        <v>58</v>
      </c>
      <c r="D42" s="13">
        <f t="shared" si="6"/>
        <v>94640.2</v>
      </c>
      <c r="E42" s="13">
        <f t="shared" si="7"/>
        <v>12212.85</v>
      </c>
      <c r="F42" s="13">
        <f aca="true" t="shared" si="8" ref="F42:F71">J42+N42+R42+V42+Z42+AD42+AH42+AL42+AP42+AT42+AX42</f>
        <v>65932.2</v>
      </c>
      <c r="G42" s="13">
        <f aca="true" t="shared" si="9" ref="G42:G73">K42+O42+S42+W42+AA42+AE42+AI42+AM42+AQ42+AU42+AY42</f>
        <v>9168.954</v>
      </c>
      <c r="H42" s="13">
        <f aca="true" t="shared" si="10" ref="H42:H73">L42+P42+T42+X42+AB42+AF42+AJ42+AN42+AR42+AV42+AZ42</f>
        <v>28708</v>
      </c>
      <c r="I42" s="13">
        <f aca="true" t="shared" si="11" ref="I42:I73">M42+Q42+U42+Y42+AC42+AG42+AK42+AO42+AS42+AW42+BA42</f>
        <v>3043.896</v>
      </c>
      <c r="J42" s="14">
        <v>42050</v>
      </c>
      <c r="K42" s="14">
        <v>8038.954</v>
      </c>
      <c r="L42" s="14">
        <v>22660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5">
        <v>1200</v>
      </c>
      <c r="W42" s="15">
        <v>0</v>
      </c>
      <c r="X42" s="15">
        <v>0</v>
      </c>
      <c r="Y42" s="15">
        <v>-4.104</v>
      </c>
      <c r="Z42" s="15">
        <v>1600</v>
      </c>
      <c r="AA42" s="15">
        <v>320</v>
      </c>
      <c r="AB42" s="15">
        <v>0</v>
      </c>
      <c r="AC42" s="15">
        <v>0</v>
      </c>
      <c r="AD42" s="15">
        <v>0</v>
      </c>
      <c r="AE42" s="15">
        <v>0</v>
      </c>
      <c r="AF42" s="15">
        <v>6048</v>
      </c>
      <c r="AG42" s="15">
        <v>3048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12000</v>
      </c>
      <c r="AQ42" s="15">
        <v>810</v>
      </c>
      <c r="AR42" s="15">
        <v>0</v>
      </c>
      <c r="AS42" s="15">
        <v>0</v>
      </c>
      <c r="AT42" s="15">
        <v>5700</v>
      </c>
      <c r="AU42" s="15">
        <v>0</v>
      </c>
      <c r="AV42" s="15">
        <v>0</v>
      </c>
      <c r="AW42" s="15">
        <v>0</v>
      </c>
      <c r="AX42" s="15">
        <v>3382.2</v>
      </c>
      <c r="AY42" s="15">
        <v>0</v>
      </c>
      <c r="AZ42" s="15">
        <v>0</v>
      </c>
      <c r="BA42" s="15">
        <v>0</v>
      </c>
    </row>
    <row r="43" spans="1:53" s="10" customFormat="1" ht="14.25" customHeight="1">
      <c r="A43" s="10" t="s">
        <v>3</v>
      </c>
      <c r="B43" s="11">
        <v>35</v>
      </c>
      <c r="C43" s="12" t="s">
        <v>59</v>
      </c>
      <c r="D43" s="13">
        <f t="shared" si="6"/>
        <v>7683.900000000001</v>
      </c>
      <c r="E43" s="13">
        <f t="shared" si="7"/>
        <v>1945</v>
      </c>
      <c r="F43" s="13">
        <f t="shared" si="8"/>
        <v>7550.3</v>
      </c>
      <c r="G43" s="13">
        <f t="shared" si="9"/>
        <v>1812</v>
      </c>
      <c r="H43" s="13">
        <f t="shared" si="10"/>
        <v>133.6</v>
      </c>
      <c r="I43" s="13">
        <f t="shared" si="11"/>
        <v>133</v>
      </c>
      <c r="J43" s="14">
        <v>7545</v>
      </c>
      <c r="K43" s="14">
        <v>1812</v>
      </c>
      <c r="L43" s="14">
        <v>133.6</v>
      </c>
      <c r="M43" s="14">
        <v>133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5.3</v>
      </c>
      <c r="AY43" s="15">
        <v>0</v>
      </c>
      <c r="AZ43" s="15">
        <v>0</v>
      </c>
      <c r="BA43" s="15">
        <v>0</v>
      </c>
    </row>
    <row r="44" spans="1:53" s="10" customFormat="1" ht="14.25" customHeight="1">
      <c r="A44" s="10" t="s">
        <v>3</v>
      </c>
      <c r="B44" s="11">
        <v>36</v>
      </c>
      <c r="C44" s="12" t="s">
        <v>60</v>
      </c>
      <c r="D44" s="13">
        <f t="shared" si="6"/>
        <v>56971.5</v>
      </c>
      <c r="E44" s="13">
        <f t="shared" si="7"/>
        <v>10787.67</v>
      </c>
      <c r="F44" s="13">
        <f t="shared" si="8"/>
        <v>43171.5</v>
      </c>
      <c r="G44" s="13">
        <f t="shared" si="9"/>
        <v>7078.188</v>
      </c>
      <c r="H44" s="13">
        <f t="shared" si="10"/>
        <v>13800</v>
      </c>
      <c r="I44" s="13">
        <f t="shared" si="11"/>
        <v>3709.482</v>
      </c>
      <c r="J44" s="14">
        <v>35856.3</v>
      </c>
      <c r="K44" s="14">
        <v>6778.188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5">
        <v>600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3800</v>
      </c>
      <c r="AG44" s="15">
        <v>3709.482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10000</v>
      </c>
      <c r="AS44" s="15">
        <v>0</v>
      </c>
      <c r="AT44" s="15">
        <v>1900</v>
      </c>
      <c r="AU44" s="15">
        <v>300</v>
      </c>
      <c r="AV44" s="15">
        <v>0</v>
      </c>
      <c r="AW44" s="15">
        <v>0</v>
      </c>
      <c r="AX44" s="15">
        <v>4815.2</v>
      </c>
      <c r="AY44" s="15">
        <v>0</v>
      </c>
      <c r="AZ44" s="15">
        <v>0</v>
      </c>
      <c r="BA44" s="15">
        <v>0</v>
      </c>
    </row>
    <row r="45" spans="1:53" s="10" customFormat="1" ht="14.25" customHeight="1">
      <c r="A45" s="10" t="s">
        <v>3</v>
      </c>
      <c r="B45" s="11">
        <v>37</v>
      </c>
      <c r="C45" s="12" t="s">
        <v>61</v>
      </c>
      <c r="D45" s="13">
        <f t="shared" si="6"/>
        <v>428529.8001</v>
      </c>
      <c r="E45" s="13">
        <f t="shared" si="7"/>
        <v>65745.13399999999</v>
      </c>
      <c r="F45" s="13">
        <f t="shared" si="8"/>
        <v>322809.3</v>
      </c>
      <c r="G45" s="13">
        <f t="shared" si="9"/>
        <v>43216.609</v>
      </c>
      <c r="H45" s="13">
        <f t="shared" si="10"/>
        <v>105720.5001</v>
      </c>
      <c r="I45" s="13">
        <f t="shared" si="11"/>
        <v>22528.525</v>
      </c>
      <c r="J45" s="14">
        <v>73417.9</v>
      </c>
      <c r="K45" s="14">
        <v>12534.865</v>
      </c>
      <c r="L45" s="14">
        <v>19500</v>
      </c>
      <c r="M45" s="14">
        <v>1573.6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5">
        <v>12700</v>
      </c>
      <c r="W45" s="15">
        <v>0</v>
      </c>
      <c r="X45" s="15">
        <v>15673</v>
      </c>
      <c r="Y45" s="15">
        <v>13154.925</v>
      </c>
      <c r="Z45" s="15">
        <v>46800</v>
      </c>
      <c r="AA45" s="15">
        <v>4413.511</v>
      </c>
      <c r="AB45" s="15">
        <v>10000</v>
      </c>
      <c r="AC45" s="15">
        <v>7800</v>
      </c>
      <c r="AD45" s="15">
        <v>2000</v>
      </c>
      <c r="AE45" s="15">
        <v>0</v>
      </c>
      <c r="AF45" s="15">
        <v>20034.1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25219.8</v>
      </c>
      <c r="AM45" s="15">
        <v>2868.842</v>
      </c>
      <c r="AN45" s="15">
        <v>6100.0001</v>
      </c>
      <c r="AO45" s="15">
        <v>0</v>
      </c>
      <c r="AP45" s="15">
        <v>138671.6</v>
      </c>
      <c r="AQ45" s="15">
        <v>21899.391</v>
      </c>
      <c r="AR45" s="15">
        <v>34413.4</v>
      </c>
      <c r="AS45" s="15">
        <v>0</v>
      </c>
      <c r="AT45" s="15">
        <v>9000</v>
      </c>
      <c r="AU45" s="15">
        <v>1300</v>
      </c>
      <c r="AV45" s="15">
        <v>0</v>
      </c>
      <c r="AW45" s="15">
        <v>0</v>
      </c>
      <c r="AX45" s="15">
        <v>15000</v>
      </c>
      <c r="AY45" s="15">
        <v>200</v>
      </c>
      <c r="AZ45" s="15">
        <v>0</v>
      </c>
      <c r="BA45" s="15">
        <v>0</v>
      </c>
    </row>
    <row r="46" spans="1:53" s="10" customFormat="1" ht="14.25" customHeight="1">
      <c r="A46" s="10" t="s">
        <v>3</v>
      </c>
      <c r="B46" s="11">
        <v>38</v>
      </c>
      <c r="C46" s="12" t="s">
        <v>62</v>
      </c>
      <c r="D46" s="13">
        <f t="shared" si="6"/>
        <v>21217</v>
      </c>
      <c r="E46" s="13">
        <f t="shared" si="7"/>
        <v>3325</v>
      </c>
      <c r="F46" s="13">
        <f t="shared" si="8"/>
        <v>20000</v>
      </c>
      <c r="G46" s="13">
        <f t="shared" si="9"/>
        <v>3325</v>
      </c>
      <c r="H46" s="13">
        <f t="shared" si="10"/>
        <v>1217</v>
      </c>
      <c r="I46" s="13">
        <f t="shared" si="11"/>
        <v>0</v>
      </c>
      <c r="J46" s="14">
        <v>14500</v>
      </c>
      <c r="K46" s="14">
        <v>2735</v>
      </c>
      <c r="L46" s="14">
        <v>800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5">
        <v>950</v>
      </c>
      <c r="W46" s="15">
        <v>0</v>
      </c>
      <c r="X46" s="15">
        <v>0</v>
      </c>
      <c r="Y46" s="15">
        <v>0</v>
      </c>
      <c r="Z46" s="15">
        <v>50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417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200</v>
      </c>
      <c r="AM46" s="15">
        <v>0</v>
      </c>
      <c r="AN46" s="15">
        <v>0</v>
      </c>
      <c r="AO46" s="15">
        <v>0</v>
      </c>
      <c r="AP46" s="15">
        <v>2600</v>
      </c>
      <c r="AQ46" s="15">
        <v>490</v>
      </c>
      <c r="AR46" s="15">
        <v>0</v>
      </c>
      <c r="AS46" s="15">
        <v>0</v>
      </c>
      <c r="AT46" s="15">
        <v>700</v>
      </c>
      <c r="AU46" s="15">
        <v>100</v>
      </c>
      <c r="AV46" s="15">
        <v>0</v>
      </c>
      <c r="AW46" s="15">
        <v>0</v>
      </c>
      <c r="AX46" s="15">
        <v>1000</v>
      </c>
      <c r="AY46" s="15">
        <v>0</v>
      </c>
      <c r="AZ46" s="15">
        <v>0</v>
      </c>
      <c r="BA46" s="15">
        <v>0</v>
      </c>
    </row>
    <row r="47" spans="1:53" s="10" customFormat="1" ht="14.25" customHeight="1">
      <c r="A47" s="10" t="s">
        <v>3</v>
      </c>
      <c r="B47" s="11">
        <v>39</v>
      </c>
      <c r="C47" s="12" t="s">
        <v>63</v>
      </c>
      <c r="D47" s="13">
        <f t="shared" si="6"/>
        <v>16171.5</v>
      </c>
      <c r="E47" s="13">
        <f t="shared" si="7"/>
        <v>2100.75</v>
      </c>
      <c r="F47" s="13">
        <f t="shared" si="8"/>
        <v>13250</v>
      </c>
      <c r="G47" s="13">
        <f t="shared" si="9"/>
        <v>2100.75</v>
      </c>
      <c r="H47" s="13">
        <f t="shared" si="10"/>
        <v>2921.5</v>
      </c>
      <c r="I47" s="13">
        <f t="shared" si="11"/>
        <v>0</v>
      </c>
      <c r="J47" s="14">
        <v>10450</v>
      </c>
      <c r="K47" s="14">
        <v>1915.75</v>
      </c>
      <c r="L47" s="14">
        <v>300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5">
        <v>900</v>
      </c>
      <c r="W47" s="15">
        <v>0</v>
      </c>
      <c r="X47" s="15">
        <v>0</v>
      </c>
      <c r="Y47" s="15">
        <v>0</v>
      </c>
      <c r="Z47" s="15">
        <v>540</v>
      </c>
      <c r="AA47" s="15">
        <v>0</v>
      </c>
      <c r="AB47" s="15">
        <v>0</v>
      </c>
      <c r="AC47" s="15">
        <v>0</v>
      </c>
      <c r="AD47" s="15">
        <v>260</v>
      </c>
      <c r="AE47" s="15">
        <v>60</v>
      </c>
      <c r="AF47" s="15">
        <v>2621.5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100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500</v>
      </c>
      <c r="AU47" s="15">
        <v>125</v>
      </c>
      <c r="AV47" s="15">
        <v>0</v>
      </c>
      <c r="AW47" s="15">
        <v>0</v>
      </c>
      <c r="AX47" s="15">
        <v>500</v>
      </c>
      <c r="AY47" s="15">
        <v>0</v>
      </c>
      <c r="AZ47" s="15">
        <v>0</v>
      </c>
      <c r="BA47" s="15">
        <v>0</v>
      </c>
    </row>
    <row r="48" spans="1:53" s="10" customFormat="1" ht="14.25" customHeight="1">
      <c r="A48" s="10" t="s">
        <v>3</v>
      </c>
      <c r="B48" s="11">
        <v>40</v>
      </c>
      <c r="C48" s="12" t="s">
        <v>64</v>
      </c>
      <c r="D48" s="13">
        <f t="shared" si="6"/>
        <v>16087.1</v>
      </c>
      <c r="E48" s="13">
        <f t="shared" si="7"/>
        <v>5037.9400000000005</v>
      </c>
      <c r="F48" s="13">
        <f t="shared" si="8"/>
        <v>13059.6</v>
      </c>
      <c r="G48" s="13">
        <f t="shared" si="9"/>
        <v>2387.94</v>
      </c>
      <c r="H48" s="13">
        <f t="shared" si="10"/>
        <v>3027.5</v>
      </c>
      <c r="I48" s="13">
        <f t="shared" si="11"/>
        <v>2650</v>
      </c>
      <c r="J48" s="14">
        <v>11452</v>
      </c>
      <c r="K48" s="14">
        <v>2387.94</v>
      </c>
      <c r="L48" s="14">
        <v>3710.5</v>
      </c>
      <c r="M48" s="14">
        <v>2650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5">
        <v>1200</v>
      </c>
      <c r="W48" s="15">
        <v>0</v>
      </c>
      <c r="X48" s="15">
        <v>-683</v>
      </c>
      <c r="Y48" s="15">
        <v>0</v>
      </c>
      <c r="Z48" s="15">
        <v>27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100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280.6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</row>
    <row r="49" spans="1:53" s="10" customFormat="1" ht="14.25" customHeight="1">
      <c r="A49" s="10" t="s">
        <v>3</v>
      </c>
      <c r="B49" s="11">
        <v>41</v>
      </c>
      <c r="C49" s="12" t="s">
        <v>65</v>
      </c>
      <c r="D49" s="13">
        <f t="shared" si="6"/>
        <v>8883.8</v>
      </c>
      <c r="E49" s="13">
        <f t="shared" si="7"/>
        <v>1038.94</v>
      </c>
      <c r="F49" s="13">
        <f t="shared" si="8"/>
        <v>6432</v>
      </c>
      <c r="G49" s="13">
        <f t="shared" si="9"/>
        <v>1186.5</v>
      </c>
      <c r="H49" s="13">
        <f t="shared" si="10"/>
        <v>2451.8</v>
      </c>
      <c r="I49" s="13">
        <f t="shared" si="11"/>
        <v>-147.56</v>
      </c>
      <c r="J49" s="14">
        <v>5822</v>
      </c>
      <c r="K49" s="14">
        <v>1186.5</v>
      </c>
      <c r="L49" s="14">
        <v>2751.8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5">
        <v>0</v>
      </c>
      <c r="W49" s="15">
        <v>0</v>
      </c>
      <c r="X49" s="15">
        <v>-300</v>
      </c>
      <c r="Y49" s="15">
        <v>-147.56</v>
      </c>
      <c r="Z49" s="15">
        <v>60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140</v>
      </c>
      <c r="AU49" s="15">
        <v>0</v>
      </c>
      <c r="AV49" s="15">
        <v>0</v>
      </c>
      <c r="AW49" s="15">
        <v>0</v>
      </c>
      <c r="AX49" s="15">
        <v>410</v>
      </c>
      <c r="AY49" s="15">
        <v>0</v>
      </c>
      <c r="AZ49" s="15">
        <v>0</v>
      </c>
      <c r="BA49" s="15">
        <v>0</v>
      </c>
    </row>
    <row r="50" spans="1:53" s="10" customFormat="1" ht="14.25" customHeight="1">
      <c r="A50" s="10" t="s">
        <v>3</v>
      </c>
      <c r="B50" s="11">
        <v>42</v>
      </c>
      <c r="C50" s="12" t="s">
        <v>66</v>
      </c>
      <c r="D50" s="13">
        <f t="shared" si="6"/>
        <v>45116.7002</v>
      </c>
      <c r="E50" s="13">
        <f t="shared" si="7"/>
        <v>18849.345</v>
      </c>
      <c r="F50" s="13">
        <f t="shared" si="8"/>
        <v>29877.9</v>
      </c>
      <c r="G50" s="13">
        <f t="shared" si="9"/>
        <v>6555.545</v>
      </c>
      <c r="H50" s="13">
        <f t="shared" si="10"/>
        <v>15238.8002</v>
      </c>
      <c r="I50" s="13">
        <f t="shared" si="11"/>
        <v>12293.8</v>
      </c>
      <c r="J50" s="14">
        <v>21527.9</v>
      </c>
      <c r="K50" s="14">
        <v>5671.545</v>
      </c>
      <c r="L50" s="14">
        <v>3276</v>
      </c>
      <c r="M50" s="14">
        <v>360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5">
        <v>3860</v>
      </c>
      <c r="W50" s="15">
        <v>250</v>
      </c>
      <c r="X50" s="15">
        <v>11947.8001</v>
      </c>
      <c r="Y50" s="15">
        <v>11933.8</v>
      </c>
      <c r="Z50" s="15">
        <v>360</v>
      </c>
      <c r="AA50" s="15">
        <v>0</v>
      </c>
      <c r="AB50" s="15">
        <v>0</v>
      </c>
      <c r="AC50" s="15">
        <v>0</v>
      </c>
      <c r="AD50" s="15">
        <v>1730</v>
      </c>
      <c r="AE50" s="15">
        <v>85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400</v>
      </c>
      <c r="AM50" s="15">
        <v>0</v>
      </c>
      <c r="AN50" s="15">
        <v>15.0001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1500</v>
      </c>
      <c r="AU50" s="15">
        <v>90</v>
      </c>
      <c r="AV50" s="15">
        <v>0</v>
      </c>
      <c r="AW50" s="15">
        <v>0</v>
      </c>
      <c r="AX50" s="15">
        <v>500</v>
      </c>
      <c r="AY50" s="15">
        <v>459</v>
      </c>
      <c r="AZ50" s="15">
        <v>0</v>
      </c>
      <c r="BA50" s="15">
        <v>0</v>
      </c>
    </row>
    <row r="51" spans="1:53" s="10" customFormat="1" ht="14.25" customHeight="1">
      <c r="A51" s="10" t="s">
        <v>3</v>
      </c>
      <c r="B51" s="11">
        <v>43</v>
      </c>
      <c r="C51" s="12" t="s">
        <v>67</v>
      </c>
      <c r="D51" s="13">
        <f t="shared" si="6"/>
        <v>111087.29999999999</v>
      </c>
      <c r="E51" s="13">
        <f t="shared" si="7"/>
        <v>16692.164</v>
      </c>
      <c r="F51" s="13">
        <f t="shared" si="8"/>
        <v>79271.2</v>
      </c>
      <c r="G51" s="13">
        <f t="shared" si="9"/>
        <v>11761.164</v>
      </c>
      <c r="H51" s="13">
        <f t="shared" si="10"/>
        <v>31816.1</v>
      </c>
      <c r="I51" s="13">
        <f t="shared" si="11"/>
        <v>4931</v>
      </c>
      <c r="J51" s="14">
        <v>39612</v>
      </c>
      <c r="K51" s="14">
        <v>6640.764</v>
      </c>
      <c r="L51" s="14">
        <v>8816.1</v>
      </c>
      <c r="M51" s="14">
        <v>4931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5">
        <v>5056.8</v>
      </c>
      <c r="W51" s="15">
        <v>322.5</v>
      </c>
      <c r="X51" s="15">
        <v>6500</v>
      </c>
      <c r="Y51" s="15">
        <v>0</v>
      </c>
      <c r="Z51" s="15">
        <v>5400</v>
      </c>
      <c r="AA51" s="15">
        <v>1170</v>
      </c>
      <c r="AB51" s="15">
        <v>0</v>
      </c>
      <c r="AC51" s="15">
        <v>0</v>
      </c>
      <c r="AD51" s="15">
        <v>3100</v>
      </c>
      <c r="AE51" s="15">
        <v>21.5</v>
      </c>
      <c r="AF51" s="15">
        <v>8500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1000</v>
      </c>
      <c r="AM51" s="15">
        <v>0</v>
      </c>
      <c r="AN51" s="15">
        <v>8000</v>
      </c>
      <c r="AO51" s="15">
        <v>0</v>
      </c>
      <c r="AP51" s="15">
        <v>15602.4</v>
      </c>
      <c r="AQ51" s="15">
        <v>2716.4</v>
      </c>
      <c r="AR51" s="15">
        <v>0</v>
      </c>
      <c r="AS51" s="15">
        <v>0</v>
      </c>
      <c r="AT51" s="15">
        <v>4000</v>
      </c>
      <c r="AU51" s="15">
        <v>890</v>
      </c>
      <c r="AV51" s="15">
        <v>0</v>
      </c>
      <c r="AW51" s="15">
        <v>0</v>
      </c>
      <c r="AX51" s="15">
        <v>5500</v>
      </c>
      <c r="AY51" s="15">
        <v>0</v>
      </c>
      <c r="AZ51" s="15">
        <v>0</v>
      </c>
      <c r="BA51" s="15">
        <v>0</v>
      </c>
    </row>
    <row r="52" spans="1:53" s="10" customFormat="1" ht="14.25" customHeight="1">
      <c r="A52" s="10" t="s">
        <v>3</v>
      </c>
      <c r="B52" s="11">
        <v>44</v>
      </c>
      <c r="C52" s="12" t="s">
        <v>68</v>
      </c>
      <c r="D52" s="13">
        <f t="shared" si="6"/>
        <v>90415.9001</v>
      </c>
      <c r="E52" s="13">
        <f t="shared" si="7"/>
        <v>12230.7</v>
      </c>
      <c r="F52" s="13">
        <f t="shared" si="8"/>
        <v>63335.3001</v>
      </c>
      <c r="G52" s="13">
        <f t="shared" si="9"/>
        <v>11880.2</v>
      </c>
      <c r="H52" s="13">
        <f t="shared" si="10"/>
        <v>27080.6</v>
      </c>
      <c r="I52" s="13">
        <f t="shared" si="11"/>
        <v>350.5</v>
      </c>
      <c r="J52" s="14">
        <v>33475.3001</v>
      </c>
      <c r="K52" s="14">
        <v>9345.2</v>
      </c>
      <c r="L52" s="14">
        <v>900</v>
      </c>
      <c r="M52" s="14">
        <v>500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5">
        <v>3500</v>
      </c>
      <c r="W52" s="15">
        <v>0</v>
      </c>
      <c r="X52" s="15">
        <v>2600</v>
      </c>
      <c r="Y52" s="15">
        <v>-440</v>
      </c>
      <c r="Z52" s="15">
        <v>4190</v>
      </c>
      <c r="AA52" s="15">
        <v>245</v>
      </c>
      <c r="AB52" s="15">
        <v>0</v>
      </c>
      <c r="AC52" s="15">
        <v>0</v>
      </c>
      <c r="AD52" s="15">
        <v>1500</v>
      </c>
      <c r="AE52" s="15">
        <v>300</v>
      </c>
      <c r="AF52" s="15">
        <v>1000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2000</v>
      </c>
      <c r="AM52" s="15">
        <v>550</v>
      </c>
      <c r="AN52" s="15">
        <v>19200.6</v>
      </c>
      <c r="AO52" s="15">
        <v>0</v>
      </c>
      <c r="AP52" s="15">
        <v>14070</v>
      </c>
      <c r="AQ52" s="15">
        <v>1265</v>
      </c>
      <c r="AR52" s="15">
        <v>3380</v>
      </c>
      <c r="AS52" s="15">
        <v>290.5</v>
      </c>
      <c r="AT52" s="15">
        <v>1400</v>
      </c>
      <c r="AU52" s="15">
        <v>175</v>
      </c>
      <c r="AV52" s="15">
        <v>0</v>
      </c>
      <c r="AW52" s="15">
        <v>0</v>
      </c>
      <c r="AX52" s="15">
        <v>3200</v>
      </c>
      <c r="AY52" s="15">
        <v>0</v>
      </c>
      <c r="AZ52" s="15">
        <v>0</v>
      </c>
      <c r="BA52" s="15">
        <v>0</v>
      </c>
    </row>
    <row r="53" spans="1:53" s="10" customFormat="1" ht="14.25" customHeight="1">
      <c r="A53" s="10" t="s">
        <v>3</v>
      </c>
      <c r="B53" s="11">
        <v>45</v>
      </c>
      <c r="C53" s="12" t="s">
        <v>69</v>
      </c>
      <c r="D53" s="13">
        <f t="shared" si="6"/>
        <v>140225.4001</v>
      </c>
      <c r="E53" s="13">
        <f t="shared" si="7"/>
        <v>19997.515</v>
      </c>
      <c r="F53" s="13">
        <f t="shared" si="8"/>
        <v>108143.0001</v>
      </c>
      <c r="G53" s="13">
        <f t="shared" si="9"/>
        <v>19997.515</v>
      </c>
      <c r="H53" s="13">
        <f t="shared" si="10"/>
        <v>32082.4</v>
      </c>
      <c r="I53" s="13">
        <f t="shared" si="11"/>
        <v>0</v>
      </c>
      <c r="J53" s="14">
        <v>46659.0001</v>
      </c>
      <c r="K53" s="14">
        <v>12049.515</v>
      </c>
      <c r="L53" s="14">
        <v>5268.4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5">
        <v>4200</v>
      </c>
      <c r="W53" s="15">
        <v>0</v>
      </c>
      <c r="X53" s="15">
        <v>15314</v>
      </c>
      <c r="Y53" s="15">
        <v>0</v>
      </c>
      <c r="Z53" s="15">
        <v>8200</v>
      </c>
      <c r="AA53" s="15">
        <v>2400</v>
      </c>
      <c r="AB53" s="15">
        <v>1500</v>
      </c>
      <c r="AC53" s="15">
        <v>0</v>
      </c>
      <c r="AD53" s="15">
        <v>4100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1400</v>
      </c>
      <c r="AM53" s="15">
        <v>0</v>
      </c>
      <c r="AN53" s="15">
        <v>10000</v>
      </c>
      <c r="AO53" s="15">
        <v>0</v>
      </c>
      <c r="AP53" s="15">
        <v>40950</v>
      </c>
      <c r="AQ53" s="15">
        <v>5548</v>
      </c>
      <c r="AR53" s="15">
        <v>0</v>
      </c>
      <c r="AS53" s="15">
        <v>0</v>
      </c>
      <c r="AT53" s="15">
        <v>2300</v>
      </c>
      <c r="AU53" s="15">
        <v>0</v>
      </c>
      <c r="AV53" s="15">
        <v>0</v>
      </c>
      <c r="AW53" s="15">
        <v>0</v>
      </c>
      <c r="AX53" s="15">
        <v>334</v>
      </c>
      <c r="AY53" s="15">
        <v>0</v>
      </c>
      <c r="AZ53" s="15">
        <v>0</v>
      </c>
      <c r="BA53" s="15">
        <v>0</v>
      </c>
    </row>
    <row r="54" spans="1:53" s="10" customFormat="1" ht="14.25" customHeight="1">
      <c r="A54" s="10" t="s">
        <v>3</v>
      </c>
      <c r="B54" s="11">
        <v>46</v>
      </c>
      <c r="C54" s="12" t="s">
        <v>70</v>
      </c>
      <c r="D54" s="13">
        <f t="shared" si="6"/>
        <v>52072.2</v>
      </c>
      <c r="E54" s="13">
        <f t="shared" si="7"/>
        <v>11173.627</v>
      </c>
      <c r="F54" s="13">
        <f t="shared" si="8"/>
        <v>33084.6</v>
      </c>
      <c r="G54" s="13">
        <f t="shared" si="9"/>
        <v>5974.97</v>
      </c>
      <c r="H54" s="13">
        <f t="shared" si="10"/>
        <v>18987.6</v>
      </c>
      <c r="I54" s="13">
        <f t="shared" si="11"/>
        <v>5198.657</v>
      </c>
      <c r="J54" s="14">
        <v>20055</v>
      </c>
      <c r="K54" s="14">
        <v>4389.97</v>
      </c>
      <c r="L54" s="14">
        <v>13882.6</v>
      </c>
      <c r="M54" s="14">
        <v>95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5">
        <v>1600</v>
      </c>
      <c r="W54" s="15">
        <v>0</v>
      </c>
      <c r="X54" s="15">
        <v>5105</v>
      </c>
      <c r="Y54" s="15">
        <v>5103.657</v>
      </c>
      <c r="Z54" s="15">
        <v>600</v>
      </c>
      <c r="AA54" s="15">
        <v>0</v>
      </c>
      <c r="AB54" s="15">
        <v>0</v>
      </c>
      <c r="AC54" s="15">
        <v>0</v>
      </c>
      <c r="AD54" s="15">
        <v>640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1000</v>
      </c>
      <c r="AM54" s="15">
        <v>300</v>
      </c>
      <c r="AN54" s="15">
        <v>0</v>
      </c>
      <c r="AO54" s="15">
        <v>0</v>
      </c>
      <c r="AP54" s="15">
        <v>7400</v>
      </c>
      <c r="AQ54" s="15">
        <v>890</v>
      </c>
      <c r="AR54" s="15">
        <v>0</v>
      </c>
      <c r="AS54" s="15">
        <v>0</v>
      </c>
      <c r="AT54" s="15">
        <v>1100</v>
      </c>
      <c r="AU54" s="15">
        <v>300</v>
      </c>
      <c r="AV54" s="15">
        <v>0</v>
      </c>
      <c r="AW54" s="15">
        <v>0</v>
      </c>
      <c r="AX54" s="15">
        <v>689.6</v>
      </c>
      <c r="AY54" s="15">
        <v>95</v>
      </c>
      <c r="AZ54" s="15">
        <v>0</v>
      </c>
      <c r="BA54" s="15">
        <v>0</v>
      </c>
    </row>
    <row r="55" spans="1:53" s="10" customFormat="1" ht="14.25" customHeight="1">
      <c r="A55" s="10" t="s">
        <v>3</v>
      </c>
      <c r="B55" s="11">
        <v>47</v>
      </c>
      <c r="C55" s="12" t="s">
        <v>71</v>
      </c>
      <c r="D55" s="13">
        <f t="shared" si="6"/>
        <v>44388.3</v>
      </c>
      <c r="E55" s="13">
        <f t="shared" si="7"/>
        <v>9277.05</v>
      </c>
      <c r="F55" s="13">
        <f t="shared" si="8"/>
        <v>32230</v>
      </c>
      <c r="G55" s="13">
        <f t="shared" si="9"/>
        <v>5731.25</v>
      </c>
      <c r="H55" s="13">
        <f t="shared" si="10"/>
        <v>12158.3</v>
      </c>
      <c r="I55" s="13">
        <f t="shared" si="11"/>
        <v>3545.8</v>
      </c>
      <c r="J55" s="14">
        <v>20110</v>
      </c>
      <c r="K55" s="14">
        <v>4537.25</v>
      </c>
      <c r="L55" s="14">
        <v>10057</v>
      </c>
      <c r="M55" s="14">
        <v>3779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5">
        <v>2220</v>
      </c>
      <c r="W55" s="15">
        <v>244</v>
      </c>
      <c r="X55" s="15">
        <v>0</v>
      </c>
      <c r="Y55" s="15">
        <v>-233.2</v>
      </c>
      <c r="Z55" s="15">
        <v>100</v>
      </c>
      <c r="AA55" s="15">
        <v>0</v>
      </c>
      <c r="AB55" s="15">
        <v>0</v>
      </c>
      <c r="AC55" s="15">
        <v>0</v>
      </c>
      <c r="AD55" s="15">
        <v>750</v>
      </c>
      <c r="AE55" s="15">
        <v>60</v>
      </c>
      <c r="AF55" s="15">
        <v>2101.3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550</v>
      </c>
      <c r="AM55" s="15">
        <v>0</v>
      </c>
      <c r="AN55" s="15">
        <v>0</v>
      </c>
      <c r="AO55" s="15">
        <v>0</v>
      </c>
      <c r="AP55" s="15">
        <v>4000</v>
      </c>
      <c r="AQ55" s="15">
        <v>400</v>
      </c>
      <c r="AR55" s="15">
        <v>0</v>
      </c>
      <c r="AS55" s="15">
        <v>0</v>
      </c>
      <c r="AT55" s="15">
        <v>3500</v>
      </c>
      <c r="AU55" s="15">
        <v>490</v>
      </c>
      <c r="AV55" s="15">
        <v>0</v>
      </c>
      <c r="AW55" s="15">
        <v>0</v>
      </c>
      <c r="AX55" s="15">
        <v>1000</v>
      </c>
      <c r="AY55" s="15">
        <v>0</v>
      </c>
      <c r="AZ55" s="15">
        <v>0</v>
      </c>
      <c r="BA55" s="15">
        <v>0</v>
      </c>
    </row>
    <row r="56" spans="1:53" s="10" customFormat="1" ht="14.25" customHeight="1">
      <c r="A56" s="10" t="s">
        <v>3</v>
      </c>
      <c r="B56" s="11">
        <v>48</v>
      </c>
      <c r="C56" s="12" t="s">
        <v>72</v>
      </c>
      <c r="D56" s="13">
        <f t="shared" si="6"/>
        <v>190393.1</v>
      </c>
      <c r="E56" s="13">
        <f t="shared" si="7"/>
        <v>23282.225</v>
      </c>
      <c r="F56" s="13">
        <f t="shared" si="8"/>
        <v>83300</v>
      </c>
      <c r="G56" s="13">
        <f t="shared" si="9"/>
        <v>14546.325</v>
      </c>
      <c r="H56" s="13">
        <f t="shared" si="10"/>
        <v>107093.1</v>
      </c>
      <c r="I56" s="13">
        <f t="shared" si="11"/>
        <v>8735.9</v>
      </c>
      <c r="J56" s="14">
        <v>28280.8</v>
      </c>
      <c r="K56" s="14">
        <v>6564.925</v>
      </c>
      <c r="L56" s="14">
        <v>18355.3</v>
      </c>
      <c r="M56" s="14">
        <v>7737.7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5">
        <v>3459.2</v>
      </c>
      <c r="W56" s="15">
        <v>0</v>
      </c>
      <c r="X56" s="15">
        <v>34697.8</v>
      </c>
      <c r="Y56" s="15">
        <v>0</v>
      </c>
      <c r="Z56" s="15">
        <v>5060</v>
      </c>
      <c r="AA56" s="15">
        <v>1419</v>
      </c>
      <c r="AB56" s="15">
        <v>1155.4</v>
      </c>
      <c r="AC56" s="15">
        <v>998.2</v>
      </c>
      <c r="AD56" s="15">
        <v>7000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1400</v>
      </c>
      <c r="AM56" s="15">
        <v>0</v>
      </c>
      <c r="AN56" s="15">
        <v>0</v>
      </c>
      <c r="AO56" s="15">
        <v>0</v>
      </c>
      <c r="AP56" s="15">
        <v>32000</v>
      </c>
      <c r="AQ56" s="15">
        <v>4929.6</v>
      </c>
      <c r="AR56" s="15">
        <v>52884.6</v>
      </c>
      <c r="AS56" s="15">
        <v>0</v>
      </c>
      <c r="AT56" s="15">
        <v>3500</v>
      </c>
      <c r="AU56" s="15">
        <v>1090</v>
      </c>
      <c r="AV56" s="15">
        <v>0</v>
      </c>
      <c r="AW56" s="15">
        <v>0</v>
      </c>
      <c r="AX56" s="15">
        <v>2600</v>
      </c>
      <c r="AY56" s="15">
        <v>542.8</v>
      </c>
      <c r="AZ56" s="15">
        <v>0</v>
      </c>
      <c r="BA56" s="15">
        <v>0</v>
      </c>
    </row>
    <row r="57" spans="1:53" s="10" customFormat="1" ht="14.25" customHeight="1">
      <c r="A57" s="10" t="s">
        <v>3</v>
      </c>
      <c r="B57" s="11">
        <v>49</v>
      </c>
      <c r="C57" s="12" t="s">
        <v>73</v>
      </c>
      <c r="D57" s="13">
        <f t="shared" si="6"/>
        <v>121622</v>
      </c>
      <c r="E57" s="13">
        <f t="shared" si="7"/>
        <v>17802.222999999998</v>
      </c>
      <c r="F57" s="13">
        <f t="shared" si="8"/>
        <v>112456.2</v>
      </c>
      <c r="G57" s="13">
        <f t="shared" si="9"/>
        <v>17907.623</v>
      </c>
      <c r="H57" s="13">
        <f t="shared" si="10"/>
        <v>9165.8</v>
      </c>
      <c r="I57" s="13">
        <f t="shared" si="11"/>
        <v>-105.4</v>
      </c>
      <c r="J57" s="14">
        <v>40873.4</v>
      </c>
      <c r="K57" s="14">
        <v>7905.839</v>
      </c>
      <c r="L57" s="14">
        <v>9975.8</v>
      </c>
      <c r="M57" s="14">
        <v>0</v>
      </c>
      <c r="N57" s="14">
        <v>100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5">
        <v>3012</v>
      </c>
      <c r="W57" s="15">
        <v>860.28</v>
      </c>
      <c r="X57" s="15">
        <v>-3200</v>
      </c>
      <c r="Y57" s="15">
        <v>-105.4</v>
      </c>
      <c r="Z57" s="15">
        <v>3478</v>
      </c>
      <c r="AA57" s="15">
        <v>0</v>
      </c>
      <c r="AB57" s="15">
        <v>0</v>
      </c>
      <c r="AC57" s="15">
        <v>0</v>
      </c>
      <c r="AD57" s="15">
        <v>2995</v>
      </c>
      <c r="AE57" s="15">
        <v>0</v>
      </c>
      <c r="AF57" s="15">
        <v>2140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7452.4</v>
      </c>
      <c r="AM57" s="15">
        <v>1215.285</v>
      </c>
      <c r="AN57" s="15">
        <v>0</v>
      </c>
      <c r="AO57" s="15">
        <v>0</v>
      </c>
      <c r="AP57" s="15">
        <v>39493.2</v>
      </c>
      <c r="AQ57" s="15">
        <v>7791.219</v>
      </c>
      <c r="AR57" s="15">
        <v>250</v>
      </c>
      <c r="AS57" s="15">
        <v>0</v>
      </c>
      <c r="AT57" s="15">
        <v>1250</v>
      </c>
      <c r="AU57" s="15">
        <v>135</v>
      </c>
      <c r="AV57" s="15">
        <v>0</v>
      </c>
      <c r="AW57" s="15">
        <v>0</v>
      </c>
      <c r="AX57" s="15">
        <v>13802.2</v>
      </c>
      <c r="AY57" s="15">
        <v>0</v>
      </c>
      <c r="AZ57" s="15">
        <v>0</v>
      </c>
      <c r="BA57" s="15">
        <v>0</v>
      </c>
    </row>
    <row r="58" spans="1:53" s="10" customFormat="1" ht="14.25" customHeight="1">
      <c r="A58" s="10" t="s">
        <v>3</v>
      </c>
      <c r="B58" s="11">
        <v>50</v>
      </c>
      <c r="C58" s="12" t="s">
        <v>74</v>
      </c>
      <c r="D58" s="13">
        <f t="shared" si="6"/>
        <v>8898.7</v>
      </c>
      <c r="E58" s="13">
        <f t="shared" si="7"/>
        <v>2127.754</v>
      </c>
      <c r="F58" s="13">
        <f t="shared" si="8"/>
        <v>8898.7</v>
      </c>
      <c r="G58" s="13">
        <f t="shared" si="9"/>
        <v>2127.754</v>
      </c>
      <c r="H58" s="13">
        <f t="shared" si="10"/>
        <v>0</v>
      </c>
      <c r="I58" s="13">
        <f t="shared" si="11"/>
        <v>0</v>
      </c>
      <c r="J58" s="14">
        <v>6946.8</v>
      </c>
      <c r="K58" s="14">
        <v>2127.754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5">
        <v>720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60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1171.9</v>
      </c>
      <c r="AY58" s="15">
        <v>0</v>
      </c>
      <c r="AZ58" s="15">
        <v>0</v>
      </c>
      <c r="BA58" s="15">
        <v>0</v>
      </c>
    </row>
    <row r="59" spans="1:53" s="10" customFormat="1" ht="14.25" customHeight="1">
      <c r="A59" s="10" t="s">
        <v>3</v>
      </c>
      <c r="B59" s="11">
        <v>51</v>
      </c>
      <c r="C59" s="12" t="s">
        <v>75</v>
      </c>
      <c r="D59" s="13">
        <f t="shared" si="6"/>
        <v>15730</v>
      </c>
      <c r="E59" s="13">
        <f t="shared" si="7"/>
        <v>2438.927</v>
      </c>
      <c r="F59" s="13">
        <f t="shared" si="8"/>
        <v>15703.5</v>
      </c>
      <c r="G59" s="13">
        <f t="shared" si="9"/>
        <v>2438.927</v>
      </c>
      <c r="H59" s="13">
        <f t="shared" si="10"/>
        <v>26.5</v>
      </c>
      <c r="I59" s="13">
        <f t="shared" si="11"/>
        <v>0</v>
      </c>
      <c r="J59" s="14">
        <v>9333.8</v>
      </c>
      <c r="K59" s="14">
        <v>1902.5</v>
      </c>
      <c r="L59" s="14">
        <v>26.5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5">
        <v>720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400</v>
      </c>
      <c r="AM59" s="15">
        <v>0</v>
      </c>
      <c r="AN59" s="15">
        <v>0</v>
      </c>
      <c r="AO59" s="15">
        <v>0</v>
      </c>
      <c r="AP59" s="15">
        <v>3315</v>
      </c>
      <c r="AQ59" s="15">
        <v>536.427</v>
      </c>
      <c r="AR59" s="15">
        <v>0</v>
      </c>
      <c r="AS59" s="15">
        <v>0</v>
      </c>
      <c r="AT59" s="15">
        <v>300</v>
      </c>
      <c r="AU59" s="15">
        <v>0</v>
      </c>
      <c r="AV59" s="15">
        <v>0</v>
      </c>
      <c r="AW59" s="15">
        <v>0</v>
      </c>
      <c r="AX59" s="15">
        <v>1634.7</v>
      </c>
      <c r="AY59" s="15">
        <v>0</v>
      </c>
      <c r="AZ59" s="15">
        <v>0</v>
      </c>
      <c r="BA59" s="15">
        <v>0</v>
      </c>
    </row>
    <row r="60" spans="1:53" s="10" customFormat="1" ht="14.25" customHeight="1">
      <c r="A60" s="10" t="s">
        <v>3</v>
      </c>
      <c r="B60" s="11">
        <v>52</v>
      </c>
      <c r="C60" s="12" t="s">
        <v>76</v>
      </c>
      <c r="D60" s="13">
        <f t="shared" si="6"/>
        <v>10937.6</v>
      </c>
      <c r="E60" s="13">
        <f t="shared" si="7"/>
        <v>1892.924</v>
      </c>
      <c r="F60" s="13">
        <f t="shared" si="8"/>
        <v>10737.6</v>
      </c>
      <c r="G60" s="13">
        <f t="shared" si="9"/>
        <v>1892.924</v>
      </c>
      <c r="H60" s="13">
        <f t="shared" si="10"/>
        <v>200</v>
      </c>
      <c r="I60" s="13">
        <f t="shared" si="11"/>
        <v>0</v>
      </c>
      <c r="J60" s="14">
        <v>5770.5</v>
      </c>
      <c r="K60" s="14">
        <v>1266.775</v>
      </c>
      <c r="L60" s="14">
        <v>200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5">
        <v>600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2269.5</v>
      </c>
      <c r="AM60" s="15">
        <v>521.149</v>
      </c>
      <c r="AN60" s="15">
        <v>0</v>
      </c>
      <c r="AO60" s="15">
        <v>0</v>
      </c>
      <c r="AP60" s="15">
        <v>60</v>
      </c>
      <c r="AQ60" s="15">
        <v>0</v>
      </c>
      <c r="AR60" s="15">
        <v>0</v>
      </c>
      <c r="AS60" s="15">
        <v>0</v>
      </c>
      <c r="AT60" s="15">
        <v>600</v>
      </c>
      <c r="AU60" s="15">
        <v>105</v>
      </c>
      <c r="AV60" s="15">
        <v>0</v>
      </c>
      <c r="AW60" s="15">
        <v>0</v>
      </c>
      <c r="AX60" s="15">
        <v>1437.6</v>
      </c>
      <c r="AY60" s="15">
        <v>0</v>
      </c>
      <c r="AZ60" s="15">
        <v>0</v>
      </c>
      <c r="BA60" s="15">
        <v>0</v>
      </c>
    </row>
    <row r="61" spans="1:53" s="10" customFormat="1" ht="14.25" customHeight="1">
      <c r="A61" s="10" t="s">
        <v>3</v>
      </c>
      <c r="B61" s="11">
        <v>53</v>
      </c>
      <c r="C61" s="12" t="s">
        <v>77</v>
      </c>
      <c r="D61" s="13">
        <f t="shared" si="6"/>
        <v>23145.8</v>
      </c>
      <c r="E61" s="13">
        <f t="shared" si="7"/>
        <v>5604.349</v>
      </c>
      <c r="F61" s="13">
        <f t="shared" si="8"/>
        <v>23145.8</v>
      </c>
      <c r="G61" s="13">
        <f t="shared" si="9"/>
        <v>5604.349</v>
      </c>
      <c r="H61" s="13">
        <f t="shared" si="10"/>
        <v>0</v>
      </c>
      <c r="I61" s="13">
        <f t="shared" si="11"/>
        <v>0</v>
      </c>
      <c r="J61" s="14">
        <v>13758.8</v>
      </c>
      <c r="K61" s="14">
        <v>3963.798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5">
        <v>630</v>
      </c>
      <c r="W61" s="15">
        <v>0</v>
      </c>
      <c r="X61" s="15">
        <v>0</v>
      </c>
      <c r="Y61" s="15">
        <v>0</v>
      </c>
      <c r="Z61" s="15">
        <v>50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970</v>
      </c>
      <c r="AM61" s="15">
        <v>12.38</v>
      </c>
      <c r="AN61" s="15">
        <v>0</v>
      </c>
      <c r="AO61" s="15">
        <v>0</v>
      </c>
      <c r="AP61" s="15">
        <v>1660</v>
      </c>
      <c r="AQ61" s="15">
        <v>1598.171</v>
      </c>
      <c r="AR61" s="15">
        <v>0</v>
      </c>
      <c r="AS61" s="15">
        <v>0</v>
      </c>
      <c r="AT61" s="15">
        <v>3000</v>
      </c>
      <c r="AU61" s="15">
        <v>30</v>
      </c>
      <c r="AV61" s="15">
        <v>0</v>
      </c>
      <c r="AW61" s="15">
        <v>0</v>
      </c>
      <c r="AX61" s="15">
        <v>3077</v>
      </c>
      <c r="AY61" s="15">
        <v>0</v>
      </c>
      <c r="AZ61" s="15">
        <v>0</v>
      </c>
      <c r="BA61" s="15">
        <v>0</v>
      </c>
    </row>
    <row r="62" spans="1:53" s="10" customFormat="1" ht="14.25" customHeight="1">
      <c r="A62" s="10" t="s">
        <v>3</v>
      </c>
      <c r="B62" s="11">
        <v>54</v>
      </c>
      <c r="C62" s="12" t="s">
        <v>78</v>
      </c>
      <c r="D62" s="13">
        <f t="shared" si="6"/>
        <v>4939</v>
      </c>
      <c r="E62" s="13">
        <f t="shared" si="7"/>
        <v>1094</v>
      </c>
      <c r="F62" s="13">
        <f t="shared" si="8"/>
        <v>4699</v>
      </c>
      <c r="G62" s="13">
        <f t="shared" si="9"/>
        <v>1094</v>
      </c>
      <c r="H62" s="13">
        <f t="shared" si="10"/>
        <v>240</v>
      </c>
      <c r="I62" s="13">
        <f t="shared" si="11"/>
        <v>0</v>
      </c>
      <c r="J62" s="14">
        <v>3999</v>
      </c>
      <c r="K62" s="14">
        <v>994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5">
        <v>600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100</v>
      </c>
      <c r="AU62" s="15">
        <v>100</v>
      </c>
      <c r="AV62" s="15">
        <v>0</v>
      </c>
      <c r="AW62" s="15">
        <v>0</v>
      </c>
      <c r="AX62" s="15">
        <v>0</v>
      </c>
      <c r="AY62" s="15">
        <v>0</v>
      </c>
      <c r="AZ62" s="15">
        <v>240</v>
      </c>
      <c r="BA62" s="15">
        <v>0</v>
      </c>
    </row>
    <row r="63" spans="1:53" s="10" customFormat="1" ht="14.25" customHeight="1">
      <c r="A63" s="10" t="s">
        <v>3</v>
      </c>
      <c r="B63" s="11">
        <v>55</v>
      </c>
      <c r="C63" s="12" t="s">
        <v>79</v>
      </c>
      <c r="D63" s="13">
        <f t="shared" si="6"/>
        <v>4005</v>
      </c>
      <c r="E63" s="13">
        <f t="shared" si="7"/>
        <v>1002</v>
      </c>
      <c r="F63" s="13">
        <f t="shared" si="8"/>
        <v>4005</v>
      </c>
      <c r="G63" s="13">
        <f t="shared" si="9"/>
        <v>1002</v>
      </c>
      <c r="H63" s="13">
        <f t="shared" si="10"/>
        <v>0</v>
      </c>
      <c r="I63" s="13">
        <f t="shared" si="11"/>
        <v>0</v>
      </c>
      <c r="J63" s="14">
        <v>3900</v>
      </c>
      <c r="K63" s="14">
        <v>1002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105</v>
      </c>
      <c r="AY63" s="15">
        <v>0</v>
      </c>
      <c r="AZ63" s="15">
        <v>0</v>
      </c>
      <c r="BA63" s="15">
        <v>0</v>
      </c>
    </row>
    <row r="64" spans="1:53" s="10" customFormat="1" ht="14.25" customHeight="1">
      <c r="A64" s="10" t="s">
        <v>3</v>
      </c>
      <c r="B64" s="11">
        <v>56</v>
      </c>
      <c r="C64" s="12" t="s">
        <v>80</v>
      </c>
      <c r="D64" s="13">
        <f t="shared" si="6"/>
        <v>10434.4</v>
      </c>
      <c r="E64" s="13">
        <f t="shared" si="7"/>
        <v>2252.25</v>
      </c>
      <c r="F64" s="13">
        <f t="shared" si="8"/>
        <v>9984.4</v>
      </c>
      <c r="G64" s="13">
        <f t="shared" si="9"/>
        <v>2252.25</v>
      </c>
      <c r="H64" s="13">
        <f t="shared" si="10"/>
        <v>450</v>
      </c>
      <c r="I64" s="13">
        <f t="shared" si="11"/>
        <v>0</v>
      </c>
      <c r="J64" s="14">
        <v>7700</v>
      </c>
      <c r="K64" s="14">
        <v>2102.25</v>
      </c>
      <c r="L64" s="14">
        <v>1000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5">
        <v>750</v>
      </c>
      <c r="W64" s="15">
        <v>150</v>
      </c>
      <c r="X64" s="15">
        <v>-3000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2450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300</v>
      </c>
      <c r="AU64" s="15">
        <v>0</v>
      </c>
      <c r="AV64" s="15">
        <v>0</v>
      </c>
      <c r="AW64" s="15">
        <v>0</v>
      </c>
      <c r="AX64" s="15">
        <v>1234.4</v>
      </c>
      <c r="AY64" s="15">
        <v>0</v>
      </c>
      <c r="AZ64" s="15">
        <v>0</v>
      </c>
      <c r="BA64" s="15">
        <v>0</v>
      </c>
    </row>
    <row r="65" spans="1:53" s="10" customFormat="1" ht="14.25" customHeight="1">
      <c r="A65" s="10" t="s">
        <v>3</v>
      </c>
      <c r="B65" s="11">
        <v>57</v>
      </c>
      <c r="C65" s="12" t="s">
        <v>81</v>
      </c>
      <c r="D65" s="13">
        <f t="shared" si="6"/>
        <v>13120.8</v>
      </c>
      <c r="E65" s="13">
        <f t="shared" si="7"/>
        <v>2384.161</v>
      </c>
      <c r="F65" s="13">
        <f t="shared" si="8"/>
        <v>10620.8</v>
      </c>
      <c r="G65" s="13">
        <f t="shared" si="9"/>
        <v>2582.261</v>
      </c>
      <c r="H65" s="13">
        <f t="shared" si="10"/>
        <v>2500</v>
      </c>
      <c r="I65" s="13">
        <f t="shared" si="11"/>
        <v>-198.1</v>
      </c>
      <c r="J65" s="14">
        <v>6993.4</v>
      </c>
      <c r="K65" s="14">
        <v>2049.723</v>
      </c>
      <c r="L65" s="14">
        <v>2500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5">
        <v>600</v>
      </c>
      <c r="W65" s="15">
        <v>0</v>
      </c>
      <c r="X65" s="15">
        <v>0</v>
      </c>
      <c r="Y65" s="15">
        <v>-198.1</v>
      </c>
      <c r="Z65" s="15">
        <v>50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2777.4</v>
      </c>
      <c r="AQ65" s="15">
        <v>532.538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200</v>
      </c>
      <c r="AY65" s="15">
        <v>0</v>
      </c>
      <c r="AZ65" s="15">
        <v>0</v>
      </c>
      <c r="BA65" s="15">
        <v>0</v>
      </c>
    </row>
    <row r="66" spans="1:53" s="10" customFormat="1" ht="14.25" customHeight="1">
      <c r="A66" s="10" t="s">
        <v>3</v>
      </c>
      <c r="B66" s="11">
        <v>58</v>
      </c>
      <c r="C66" s="12" t="s">
        <v>82</v>
      </c>
      <c r="D66" s="13">
        <f t="shared" si="6"/>
        <v>4080</v>
      </c>
      <c r="E66" s="13">
        <f t="shared" si="7"/>
        <v>990.216</v>
      </c>
      <c r="F66" s="13">
        <f t="shared" si="8"/>
        <v>4080</v>
      </c>
      <c r="G66" s="13">
        <f t="shared" si="9"/>
        <v>1005</v>
      </c>
      <c r="H66" s="13">
        <f t="shared" si="10"/>
        <v>0</v>
      </c>
      <c r="I66" s="13">
        <f t="shared" si="11"/>
        <v>-14.784</v>
      </c>
      <c r="J66" s="14">
        <v>3839</v>
      </c>
      <c r="K66" s="14">
        <v>935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5">
        <v>0</v>
      </c>
      <c r="W66" s="15">
        <v>0</v>
      </c>
      <c r="X66" s="15">
        <v>0</v>
      </c>
      <c r="Y66" s="15">
        <v>-14.784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100</v>
      </c>
      <c r="AU66" s="15">
        <v>70</v>
      </c>
      <c r="AV66" s="15">
        <v>0</v>
      </c>
      <c r="AW66" s="15">
        <v>0</v>
      </c>
      <c r="AX66" s="15">
        <v>141</v>
      </c>
      <c r="AY66" s="15">
        <v>0</v>
      </c>
      <c r="AZ66" s="15">
        <v>0</v>
      </c>
      <c r="BA66" s="15">
        <v>0</v>
      </c>
    </row>
    <row r="67" spans="1:53" s="10" customFormat="1" ht="14.25" customHeight="1">
      <c r="A67" s="10" t="s">
        <v>3</v>
      </c>
      <c r="B67" s="11">
        <v>59</v>
      </c>
      <c r="C67" s="12" t="s">
        <v>83</v>
      </c>
      <c r="D67" s="13">
        <f t="shared" si="6"/>
        <v>27689.600000000002</v>
      </c>
      <c r="E67" s="13">
        <f t="shared" si="7"/>
        <v>1767.732</v>
      </c>
      <c r="F67" s="13">
        <f t="shared" si="8"/>
        <v>17545.4</v>
      </c>
      <c r="G67" s="13">
        <f t="shared" si="9"/>
        <v>1767.732</v>
      </c>
      <c r="H67" s="13">
        <f t="shared" si="10"/>
        <v>10144.2</v>
      </c>
      <c r="I67" s="13">
        <f t="shared" si="11"/>
        <v>0</v>
      </c>
      <c r="J67" s="14">
        <v>12548</v>
      </c>
      <c r="K67" s="14">
        <v>1403.012</v>
      </c>
      <c r="L67" s="14">
        <v>4644.2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5">
        <v>1229.6</v>
      </c>
      <c r="W67" s="15">
        <v>100</v>
      </c>
      <c r="X67" s="15">
        <v>3000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410</v>
      </c>
      <c r="AM67" s="15">
        <v>9.72</v>
      </c>
      <c r="AN67" s="15">
        <v>2500</v>
      </c>
      <c r="AO67" s="15">
        <v>0</v>
      </c>
      <c r="AP67" s="15">
        <v>260</v>
      </c>
      <c r="AQ67" s="15">
        <v>0</v>
      </c>
      <c r="AR67" s="15">
        <v>0</v>
      </c>
      <c r="AS67" s="15">
        <v>0</v>
      </c>
      <c r="AT67" s="15">
        <v>1700</v>
      </c>
      <c r="AU67" s="15">
        <v>255</v>
      </c>
      <c r="AV67" s="15">
        <v>0</v>
      </c>
      <c r="AW67" s="15">
        <v>0</v>
      </c>
      <c r="AX67" s="15">
        <v>1397.8</v>
      </c>
      <c r="AY67" s="15">
        <v>0</v>
      </c>
      <c r="AZ67" s="15">
        <v>0</v>
      </c>
      <c r="BA67" s="15">
        <v>0</v>
      </c>
    </row>
    <row r="68" spans="1:53" s="10" customFormat="1" ht="14.25" customHeight="1">
      <c r="A68" s="10" t="s">
        <v>3</v>
      </c>
      <c r="B68" s="11">
        <v>60</v>
      </c>
      <c r="C68" s="16" t="s">
        <v>84</v>
      </c>
      <c r="D68" s="13">
        <f t="shared" si="6"/>
        <v>14163.604</v>
      </c>
      <c r="E68" s="13">
        <f t="shared" si="7"/>
        <v>5466.394</v>
      </c>
      <c r="F68" s="13">
        <f t="shared" si="8"/>
        <v>7700.3</v>
      </c>
      <c r="G68" s="13">
        <f t="shared" si="9"/>
        <v>903.394</v>
      </c>
      <c r="H68" s="13">
        <f t="shared" si="10"/>
        <v>6463.304</v>
      </c>
      <c r="I68" s="13">
        <f t="shared" si="11"/>
        <v>4563</v>
      </c>
      <c r="J68" s="14">
        <v>6293</v>
      </c>
      <c r="K68" s="14">
        <v>903.394</v>
      </c>
      <c r="L68" s="14">
        <v>2350</v>
      </c>
      <c r="M68" s="14">
        <v>750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5">
        <v>729.6</v>
      </c>
      <c r="W68" s="15">
        <v>0</v>
      </c>
      <c r="X68" s="15">
        <v>1913.304</v>
      </c>
      <c r="Y68" s="15">
        <v>3813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2200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300</v>
      </c>
      <c r="AM68" s="15">
        <v>0</v>
      </c>
      <c r="AN68" s="15">
        <v>0</v>
      </c>
      <c r="AO68" s="15">
        <v>0</v>
      </c>
      <c r="AP68" s="15">
        <v>60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317.7</v>
      </c>
      <c r="AY68" s="15">
        <v>0</v>
      </c>
      <c r="AZ68" s="15">
        <v>0</v>
      </c>
      <c r="BA68" s="15">
        <v>0</v>
      </c>
    </row>
    <row r="69" spans="1:53" s="10" customFormat="1" ht="14.25" customHeight="1">
      <c r="A69" s="10" t="s">
        <v>3</v>
      </c>
      <c r="B69" s="11">
        <v>61</v>
      </c>
      <c r="C69" s="12" t="s">
        <v>85</v>
      </c>
      <c r="D69" s="13">
        <f t="shared" si="6"/>
        <v>14007.600000000002</v>
      </c>
      <c r="E69" s="13">
        <f t="shared" si="7"/>
        <v>2870.668</v>
      </c>
      <c r="F69" s="13">
        <f t="shared" si="8"/>
        <v>13945.800000000001</v>
      </c>
      <c r="G69" s="13">
        <f t="shared" si="9"/>
        <v>2999.472</v>
      </c>
      <c r="H69" s="13">
        <f t="shared" si="10"/>
        <v>61.80000000000018</v>
      </c>
      <c r="I69" s="13">
        <f t="shared" si="11"/>
        <v>-128.8040000000001</v>
      </c>
      <c r="J69" s="14">
        <v>10215</v>
      </c>
      <c r="K69" s="14">
        <v>2622.972</v>
      </c>
      <c r="L69" s="14">
        <v>3400</v>
      </c>
      <c r="M69" s="14">
        <v>1061.196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5">
        <v>0</v>
      </c>
      <c r="W69" s="15">
        <v>0</v>
      </c>
      <c r="X69" s="15">
        <v>-7500</v>
      </c>
      <c r="Y69" s="15">
        <v>-1190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600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931</v>
      </c>
      <c r="AM69" s="15">
        <v>102.5</v>
      </c>
      <c r="AN69" s="15">
        <v>1500</v>
      </c>
      <c r="AO69" s="15">
        <v>0</v>
      </c>
      <c r="AP69" s="15">
        <v>300</v>
      </c>
      <c r="AQ69" s="15">
        <v>94</v>
      </c>
      <c r="AR69" s="15">
        <v>0</v>
      </c>
      <c r="AS69" s="15">
        <v>0</v>
      </c>
      <c r="AT69" s="15">
        <v>460.7</v>
      </c>
      <c r="AU69" s="15">
        <v>180</v>
      </c>
      <c r="AV69" s="15">
        <v>0</v>
      </c>
      <c r="AW69" s="15">
        <v>0</v>
      </c>
      <c r="AX69" s="15">
        <v>2039.1</v>
      </c>
      <c r="AY69" s="15">
        <v>0</v>
      </c>
      <c r="AZ69" s="15">
        <v>2061.8</v>
      </c>
      <c r="BA69" s="15">
        <v>0</v>
      </c>
    </row>
    <row r="70" spans="1:53" s="10" customFormat="1" ht="14.25" customHeight="1">
      <c r="A70" s="10" t="s">
        <v>3</v>
      </c>
      <c r="B70" s="11">
        <v>62</v>
      </c>
      <c r="C70" s="12" t="s">
        <v>86</v>
      </c>
      <c r="D70" s="13">
        <f t="shared" si="6"/>
        <v>18064.7</v>
      </c>
      <c r="E70" s="13">
        <f t="shared" si="7"/>
        <v>2518.285</v>
      </c>
      <c r="F70" s="13">
        <f t="shared" si="8"/>
        <v>16015.7</v>
      </c>
      <c r="G70" s="13">
        <f t="shared" si="9"/>
        <v>3178.285</v>
      </c>
      <c r="H70" s="13">
        <f t="shared" si="10"/>
        <v>2049</v>
      </c>
      <c r="I70" s="13">
        <f t="shared" si="11"/>
        <v>-660</v>
      </c>
      <c r="J70" s="14">
        <v>10322.2</v>
      </c>
      <c r="K70" s="14">
        <v>2509.778</v>
      </c>
      <c r="L70" s="14">
        <v>884.6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5">
        <v>100</v>
      </c>
      <c r="W70" s="15">
        <v>0</v>
      </c>
      <c r="X70" s="15">
        <v>1164.4</v>
      </c>
      <c r="Y70" s="15">
        <v>-660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1765.6</v>
      </c>
      <c r="AM70" s="15">
        <v>433.507</v>
      </c>
      <c r="AN70" s="15">
        <v>0</v>
      </c>
      <c r="AO70" s="15">
        <v>0</v>
      </c>
      <c r="AP70" s="15">
        <v>530</v>
      </c>
      <c r="AQ70" s="15">
        <v>235</v>
      </c>
      <c r="AR70" s="15">
        <v>0</v>
      </c>
      <c r="AS70" s="15">
        <v>0</v>
      </c>
      <c r="AT70" s="15">
        <v>1000</v>
      </c>
      <c r="AU70" s="15">
        <v>0</v>
      </c>
      <c r="AV70" s="15">
        <v>0</v>
      </c>
      <c r="AW70" s="15">
        <v>0</v>
      </c>
      <c r="AX70" s="15">
        <v>2297.9</v>
      </c>
      <c r="AY70" s="15">
        <v>0</v>
      </c>
      <c r="AZ70" s="15">
        <v>0</v>
      </c>
      <c r="BA70" s="15">
        <v>0</v>
      </c>
    </row>
    <row r="71" spans="1:53" s="10" customFormat="1" ht="14.25" customHeight="1">
      <c r="A71" s="10" t="s">
        <v>3</v>
      </c>
      <c r="B71" s="11">
        <v>63</v>
      </c>
      <c r="C71" s="12" t="s">
        <v>87</v>
      </c>
      <c r="D71" s="13">
        <f t="shared" si="6"/>
        <v>15027.8</v>
      </c>
      <c r="E71" s="13">
        <f t="shared" si="7"/>
        <v>3322.725</v>
      </c>
      <c r="F71" s="13">
        <f t="shared" si="8"/>
        <v>14527.8</v>
      </c>
      <c r="G71" s="13">
        <f t="shared" si="9"/>
        <v>3322.725</v>
      </c>
      <c r="H71" s="13">
        <f t="shared" si="10"/>
        <v>500</v>
      </c>
      <c r="I71" s="13">
        <f t="shared" si="11"/>
        <v>0</v>
      </c>
      <c r="J71" s="14">
        <v>9531.3</v>
      </c>
      <c r="K71" s="14">
        <v>2037.725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5">
        <v>600</v>
      </c>
      <c r="W71" s="15">
        <v>0</v>
      </c>
      <c r="X71" s="15">
        <v>0</v>
      </c>
      <c r="Y71" s="15">
        <v>0</v>
      </c>
      <c r="Z71" s="15">
        <v>80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500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245</v>
      </c>
      <c r="AQ71" s="15">
        <v>185</v>
      </c>
      <c r="AR71" s="15">
        <v>0</v>
      </c>
      <c r="AS71" s="15">
        <v>0</v>
      </c>
      <c r="AT71" s="15">
        <v>4000</v>
      </c>
      <c r="AU71" s="15">
        <v>1100</v>
      </c>
      <c r="AV71" s="15">
        <v>0</v>
      </c>
      <c r="AW71" s="15">
        <v>0</v>
      </c>
      <c r="AX71" s="15">
        <v>71.5</v>
      </c>
      <c r="AY71" s="15">
        <v>0</v>
      </c>
      <c r="AZ71" s="15">
        <v>0</v>
      </c>
      <c r="BA71" s="15">
        <v>0</v>
      </c>
    </row>
    <row r="72" spans="1:53" s="10" customFormat="1" ht="14.25" customHeight="1">
      <c r="A72" s="10" t="s">
        <v>3</v>
      </c>
      <c r="B72" s="11">
        <v>64</v>
      </c>
      <c r="C72" s="12" t="s">
        <v>88</v>
      </c>
      <c r="D72" s="13">
        <f t="shared" si="6"/>
        <v>211513</v>
      </c>
      <c r="E72" s="13">
        <f t="shared" si="7"/>
        <v>20576.249000000003</v>
      </c>
      <c r="F72" s="13">
        <f aca="true" t="shared" si="12" ref="F72:F99">J72+N72+R72+V72+Z72+AD72+AH72+AL72+AP72+AT72+AX72</f>
        <v>211513</v>
      </c>
      <c r="G72" s="13">
        <f t="shared" si="9"/>
        <v>22463.295000000002</v>
      </c>
      <c r="H72" s="13">
        <f t="shared" si="10"/>
        <v>0</v>
      </c>
      <c r="I72" s="13">
        <f t="shared" si="11"/>
        <v>-1887.046</v>
      </c>
      <c r="J72" s="14">
        <v>69266</v>
      </c>
      <c r="K72" s="14">
        <v>6970.469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5">
        <v>1200</v>
      </c>
      <c r="W72" s="15">
        <v>0</v>
      </c>
      <c r="X72" s="15">
        <v>0</v>
      </c>
      <c r="Y72" s="15">
        <v>-1887.046</v>
      </c>
      <c r="Z72" s="15">
        <v>38484</v>
      </c>
      <c r="AA72" s="15">
        <v>5748.557</v>
      </c>
      <c r="AB72" s="15">
        <v>0</v>
      </c>
      <c r="AC72" s="15">
        <v>0</v>
      </c>
      <c r="AD72" s="15">
        <v>2000</v>
      </c>
      <c r="AE72" s="15">
        <v>374.387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26731</v>
      </c>
      <c r="AM72" s="15">
        <v>3874.716</v>
      </c>
      <c r="AN72" s="15">
        <v>0</v>
      </c>
      <c r="AO72" s="15">
        <v>0</v>
      </c>
      <c r="AP72" s="15">
        <v>59339</v>
      </c>
      <c r="AQ72" s="15">
        <v>5495.166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14493</v>
      </c>
      <c r="AY72" s="15">
        <v>0</v>
      </c>
      <c r="AZ72" s="15">
        <v>0</v>
      </c>
      <c r="BA72" s="15">
        <v>0</v>
      </c>
    </row>
    <row r="73" spans="1:53" s="10" customFormat="1" ht="14.25" customHeight="1">
      <c r="A73" s="10" t="s">
        <v>3</v>
      </c>
      <c r="B73" s="11">
        <v>65</v>
      </c>
      <c r="C73" s="12" t="s">
        <v>89</v>
      </c>
      <c r="D73" s="13">
        <f aca="true" t="shared" si="13" ref="D73:D99">F73+H73</f>
        <v>40543</v>
      </c>
      <c r="E73" s="13">
        <f aca="true" t="shared" si="14" ref="E73:E99">G73+I73</f>
        <v>5750.506</v>
      </c>
      <c r="F73" s="13">
        <f t="shared" si="12"/>
        <v>39143</v>
      </c>
      <c r="G73" s="13">
        <f t="shared" si="9"/>
        <v>5750.506</v>
      </c>
      <c r="H73" s="13">
        <f t="shared" si="10"/>
        <v>1400</v>
      </c>
      <c r="I73" s="13">
        <f t="shared" si="11"/>
        <v>0</v>
      </c>
      <c r="J73" s="14">
        <v>27171.3</v>
      </c>
      <c r="K73" s="14">
        <v>4405.506</v>
      </c>
      <c r="L73" s="14">
        <v>1400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5">
        <v>600</v>
      </c>
      <c r="W73" s="15">
        <v>0</v>
      </c>
      <c r="X73" s="15">
        <v>0</v>
      </c>
      <c r="Y73" s="15">
        <v>0</v>
      </c>
      <c r="Z73" s="15">
        <v>960</v>
      </c>
      <c r="AA73" s="15">
        <v>0</v>
      </c>
      <c r="AB73" s="15">
        <v>0</v>
      </c>
      <c r="AC73" s="15">
        <v>0</v>
      </c>
      <c r="AD73" s="15">
        <v>700</v>
      </c>
      <c r="AE73" s="15">
        <v>175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3860</v>
      </c>
      <c r="AM73" s="15">
        <v>625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1700</v>
      </c>
      <c r="AU73" s="15">
        <v>285</v>
      </c>
      <c r="AV73" s="15">
        <v>0</v>
      </c>
      <c r="AW73" s="15">
        <v>0</v>
      </c>
      <c r="AX73" s="15">
        <v>4151.7</v>
      </c>
      <c r="AY73" s="15">
        <v>260</v>
      </c>
      <c r="AZ73" s="15">
        <v>0</v>
      </c>
      <c r="BA73" s="15">
        <v>0</v>
      </c>
    </row>
    <row r="74" spans="1:53" s="10" customFormat="1" ht="14.25" customHeight="1">
      <c r="A74" s="10" t="s">
        <v>3</v>
      </c>
      <c r="B74" s="11">
        <v>66</v>
      </c>
      <c r="C74" s="12" t="s">
        <v>90</v>
      </c>
      <c r="D74" s="13">
        <f t="shared" si="13"/>
        <v>18489.1</v>
      </c>
      <c r="E74" s="13">
        <f t="shared" si="14"/>
        <v>2035.752</v>
      </c>
      <c r="F74" s="13">
        <f t="shared" si="12"/>
        <v>16789.1</v>
      </c>
      <c r="G74" s="13">
        <f aca="true" t="shared" si="15" ref="G74:G99">K74+O74+S74+W74+AA74+AE74+AI74+AM74+AQ74+AU74+AY74</f>
        <v>2035.752</v>
      </c>
      <c r="H74" s="13">
        <f aca="true" t="shared" si="16" ref="H74:H99">L74+P74+T74+X74+AB74+AF74+AJ74+AN74+AR74+AV74+AZ74</f>
        <v>1700</v>
      </c>
      <c r="I74" s="13">
        <f aca="true" t="shared" si="17" ref="I74:I99">M74+Q74+U74+Y74+AC74+AG74+AK74+AO74+AS74+AW74+BA74</f>
        <v>0</v>
      </c>
      <c r="J74" s="14">
        <v>11361.9</v>
      </c>
      <c r="K74" s="14">
        <v>1525.329</v>
      </c>
      <c r="L74" s="14">
        <v>650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5">
        <v>1200</v>
      </c>
      <c r="W74" s="15">
        <v>0</v>
      </c>
      <c r="X74" s="15">
        <v>0</v>
      </c>
      <c r="Y74" s="15">
        <v>0</v>
      </c>
      <c r="Z74" s="15">
        <v>100</v>
      </c>
      <c r="AA74" s="15">
        <v>0</v>
      </c>
      <c r="AB74" s="15">
        <v>0</v>
      </c>
      <c r="AC74" s="15">
        <v>0</v>
      </c>
      <c r="AD74" s="15">
        <v>610</v>
      </c>
      <c r="AE74" s="15">
        <v>15.54</v>
      </c>
      <c r="AF74" s="15">
        <v>1050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2429.2</v>
      </c>
      <c r="AM74" s="15">
        <v>384.883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1088</v>
      </c>
      <c r="AY74" s="15">
        <v>110</v>
      </c>
      <c r="AZ74" s="15">
        <v>0</v>
      </c>
      <c r="BA74" s="15">
        <v>0</v>
      </c>
    </row>
    <row r="75" spans="1:53" s="10" customFormat="1" ht="14.25" customHeight="1">
      <c r="A75" s="10" t="s">
        <v>3</v>
      </c>
      <c r="B75" s="11">
        <v>67</v>
      </c>
      <c r="C75" s="12" t="s">
        <v>91</v>
      </c>
      <c r="D75" s="13">
        <f t="shared" si="13"/>
        <v>49769.1</v>
      </c>
      <c r="E75" s="13">
        <f t="shared" si="14"/>
        <v>6175.55</v>
      </c>
      <c r="F75" s="13">
        <f t="shared" si="12"/>
        <v>46588.1</v>
      </c>
      <c r="G75" s="13">
        <f t="shared" si="15"/>
        <v>6175.55</v>
      </c>
      <c r="H75" s="13">
        <f t="shared" si="16"/>
        <v>3181</v>
      </c>
      <c r="I75" s="13">
        <f t="shared" si="17"/>
        <v>0</v>
      </c>
      <c r="J75" s="14">
        <v>28518.1</v>
      </c>
      <c r="K75" s="14">
        <v>4455.9</v>
      </c>
      <c r="L75" s="14">
        <v>3181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5">
        <v>2200</v>
      </c>
      <c r="W75" s="15">
        <v>0</v>
      </c>
      <c r="X75" s="15">
        <v>0</v>
      </c>
      <c r="Y75" s="15">
        <v>0</v>
      </c>
      <c r="Z75" s="15">
        <v>800</v>
      </c>
      <c r="AA75" s="15">
        <v>0</v>
      </c>
      <c r="AB75" s="15">
        <v>0</v>
      </c>
      <c r="AC75" s="15">
        <v>0</v>
      </c>
      <c r="AD75" s="15">
        <v>1040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3805</v>
      </c>
      <c r="AM75" s="15">
        <v>873.6</v>
      </c>
      <c r="AN75" s="15">
        <v>0</v>
      </c>
      <c r="AO75" s="15">
        <v>0</v>
      </c>
      <c r="AP75" s="15">
        <v>4975</v>
      </c>
      <c r="AQ75" s="15">
        <v>346.05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5250</v>
      </c>
      <c r="AY75" s="15">
        <v>500</v>
      </c>
      <c r="AZ75" s="15">
        <v>0</v>
      </c>
      <c r="BA75" s="15">
        <v>0</v>
      </c>
    </row>
    <row r="76" spans="1:53" s="10" customFormat="1" ht="14.25" customHeight="1">
      <c r="A76" s="10" t="s">
        <v>3</v>
      </c>
      <c r="B76" s="11">
        <v>68</v>
      </c>
      <c r="C76" s="12" t="s">
        <v>92</v>
      </c>
      <c r="D76" s="13">
        <f t="shared" si="13"/>
        <v>96000</v>
      </c>
      <c r="E76" s="13">
        <f t="shared" si="14"/>
        <v>8565.93</v>
      </c>
      <c r="F76" s="13">
        <f t="shared" si="12"/>
        <v>96000</v>
      </c>
      <c r="G76" s="13">
        <f t="shared" si="15"/>
        <v>8565.93</v>
      </c>
      <c r="H76" s="13">
        <f t="shared" si="16"/>
        <v>0</v>
      </c>
      <c r="I76" s="13">
        <f t="shared" si="17"/>
        <v>0</v>
      </c>
      <c r="J76" s="14">
        <v>46000</v>
      </c>
      <c r="K76" s="14">
        <v>5272.33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5">
        <v>6630</v>
      </c>
      <c r="W76" s="15">
        <v>600</v>
      </c>
      <c r="X76" s="15">
        <v>0</v>
      </c>
      <c r="Y76" s="15">
        <v>0</v>
      </c>
      <c r="Z76" s="15">
        <v>1600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6870</v>
      </c>
      <c r="AM76" s="15">
        <v>1073.6</v>
      </c>
      <c r="AN76" s="15">
        <v>0</v>
      </c>
      <c r="AO76" s="15">
        <v>0</v>
      </c>
      <c r="AP76" s="15">
        <v>8900</v>
      </c>
      <c r="AQ76" s="15">
        <v>420</v>
      </c>
      <c r="AR76" s="15">
        <v>0</v>
      </c>
      <c r="AS76" s="15">
        <v>0</v>
      </c>
      <c r="AT76" s="15">
        <v>8000</v>
      </c>
      <c r="AU76" s="15">
        <v>1200</v>
      </c>
      <c r="AV76" s="15">
        <v>0</v>
      </c>
      <c r="AW76" s="15">
        <v>0</v>
      </c>
      <c r="AX76" s="15">
        <v>18000</v>
      </c>
      <c r="AY76" s="15">
        <v>0</v>
      </c>
      <c r="AZ76" s="15">
        <v>0</v>
      </c>
      <c r="BA76" s="15">
        <v>0</v>
      </c>
    </row>
    <row r="77" spans="1:53" s="10" customFormat="1" ht="14.25" customHeight="1">
      <c r="A77" s="10" t="s">
        <v>3</v>
      </c>
      <c r="B77" s="11">
        <v>69</v>
      </c>
      <c r="C77" s="12" t="s">
        <v>93</v>
      </c>
      <c r="D77" s="13">
        <f t="shared" si="13"/>
        <v>71737.3</v>
      </c>
      <c r="E77" s="13">
        <f t="shared" si="14"/>
        <v>5568.149</v>
      </c>
      <c r="F77" s="13">
        <f t="shared" si="12"/>
        <v>61397.3</v>
      </c>
      <c r="G77" s="13">
        <f t="shared" si="15"/>
        <v>5568.149</v>
      </c>
      <c r="H77" s="13">
        <f t="shared" si="16"/>
        <v>10340</v>
      </c>
      <c r="I77" s="13">
        <f t="shared" si="17"/>
        <v>0</v>
      </c>
      <c r="J77" s="14">
        <v>37349</v>
      </c>
      <c r="K77" s="14">
        <v>4428.205</v>
      </c>
      <c r="L77" s="14">
        <v>6500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5">
        <v>5400</v>
      </c>
      <c r="W77" s="15">
        <v>0</v>
      </c>
      <c r="X77" s="15">
        <v>3240</v>
      </c>
      <c r="Y77" s="15">
        <v>0</v>
      </c>
      <c r="Z77" s="15">
        <v>1825</v>
      </c>
      <c r="AA77" s="15">
        <v>0</v>
      </c>
      <c r="AB77" s="15">
        <v>0</v>
      </c>
      <c r="AC77" s="15">
        <v>0</v>
      </c>
      <c r="AD77" s="15">
        <v>6022.3</v>
      </c>
      <c r="AE77" s="15">
        <v>326.444</v>
      </c>
      <c r="AF77" s="15">
        <v>600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5051</v>
      </c>
      <c r="AM77" s="15">
        <v>813.5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1750</v>
      </c>
      <c r="AU77" s="15">
        <v>0</v>
      </c>
      <c r="AV77" s="15">
        <v>0</v>
      </c>
      <c r="AW77" s="15">
        <v>0</v>
      </c>
      <c r="AX77" s="15">
        <v>4000</v>
      </c>
      <c r="AY77" s="15">
        <v>0</v>
      </c>
      <c r="AZ77" s="15">
        <v>0</v>
      </c>
      <c r="BA77" s="15">
        <v>0</v>
      </c>
    </row>
    <row r="78" spans="1:53" s="10" customFormat="1" ht="14.25" customHeight="1">
      <c r="A78" s="10" t="s">
        <v>3</v>
      </c>
      <c r="B78" s="11">
        <v>70</v>
      </c>
      <c r="C78" s="12" t="s">
        <v>94</v>
      </c>
      <c r="D78" s="13">
        <f t="shared" si="13"/>
        <v>63068.600000000006</v>
      </c>
      <c r="E78" s="13">
        <f t="shared" si="14"/>
        <v>6561.909</v>
      </c>
      <c r="F78" s="13">
        <f t="shared" si="12"/>
        <v>52854.9</v>
      </c>
      <c r="G78" s="13">
        <f t="shared" si="15"/>
        <v>6561.909</v>
      </c>
      <c r="H78" s="13">
        <f t="shared" si="16"/>
        <v>10213.7</v>
      </c>
      <c r="I78" s="13">
        <f t="shared" si="17"/>
        <v>0</v>
      </c>
      <c r="J78" s="14">
        <v>36679.5</v>
      </c>
      <c r="K78" s="14">
        <v>4922.923</v>
      </c>
      <c r="L78" s="14">
        <v>1710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5">
        <v>4500</v>
      </c>
      <c r="W78" s="15">
        <v>0</v>
      </c>
      <c r="X78" s="15">
        <v>4478.7</v>
      </c>
      <c r="Y78" s="15">
        <v>0</v>
      </c>
      <c r="Z78" s="15">
        <v>2800</v>
      </c>
      <c r="AA78" s="15">
        <v>700</v>
      </c>
      <c r="AB78" s="15">
        <v>525</v>
      </c>
      <c r="AC78" s="15">
        <v>0</v>
      </c>
      <c r="AD78" s="15">
        <v>1000</v>
      </c>
      <c r="AE78" s="15">
        <v>66.586</v>
      </c>
      <c r="AF78" s="15">
        <v>3500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5785.4</v>
      </c>
      <c r="AM78" s="15">
        <v>872.4</v>
      </c>
      <c r="AN78" s="15">
        <v>0</v>
      </c>
      <c r="AO78" s="15">
        <v>0</v>
      </c>
      <c r="AP78" s="15">
        <v>90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2000</v>
      </c>
      <c r="AY78" s="15">
        <v>0</v>
      </c>
      <c r="AZ78" s="15">
        <v>0</v>
      </c>
      <c r="BA78" s="15">
        <v>0</v>
      </c>
    </row>
    <row r="79" spans="1:53" s="10" customFormat="1" ht="14.25" customHeight="1">
      <c r="A79" s="10" t="s">
        <v>3</v>
      </c>
      <c r="B79" s="11">
        <v>71</v>
      </c>
      <c r="C79" s="12" t="s">
        <v>95</v>
      </c>
      <c r="D79" s="13">
        <f t="shared" si="13"/>
        <v>44236</v>
      </c>
      <c r="E79" s="13">
        <f t="shared" si="14"/>
        <v>4766.725</v>
      </c>
      <c r="F79" s="13">
        <f t="shared" si="12"/>
        <v>37036</v>
      </c>
      <c r="G79" s="13">
        <f t="shared" si="15"/>
        <v>4841.768</v>
      </c>
      <c r="H79" s="13">
        <f t="shared" si="16"/>
        <v>7200</v>
      </c>
      <c r="I79" s="13">
        <f t="shared" si="17"/>
        <v>-75.043</v>
      </c>
      <c r="J79" s="14">
        <v>26005</v>
      </c>
      <c r="K79" s="14">
        <v>3465.468</v>
      </c>
      <c r="L79" s="14">
        <v>320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5">
        <v>2604</v>
      </c>
      <c r="W79" s="15">
        <v>269.6</v>
      </c>
      <c r="X79" s="15">
        <v>920</v>
      </c>
      <c r="Y79" s="15">
        <v>-75.043</v>
      </c>
      <c r="Z79" s="15">
        <v>1220</v>
      </c>
      <c r="AA79" s="15">
        <v>0</v>
      </c>
      <c r="AB79" s="15">
        <v>0</v>
      </c>
      <c r="AC79" s="15">
        <v>0</v>
      </c>
      <c r="AD79" s="15">
        <v>227</v>
      </c>
      <c r="AE79" s="15">
        <v>0</v>
      </c>
      <c r="AF79" s="15">
        <v>5960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5380</v>
      </c>
      <c r="AM79" s="15">
        <v>841.7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1600</v>
      </c>
      <c r="AY79" s="15">
        <v>265</v>
      </c>
      <c r="AZ79" s="15">
        <v>0</v>
      </c>
      <c r="BA79" s="15">
        <v>0</v>
      </c>
    </row>
    <row r="80" spans="1:53" s="10" customFormat="1" ht="14.25" customHeight="1">
      <c r="A80" s="10" t="s">
        <v>3</v>
      </c>
      <c r="B80" s="11">
        <v>72</v>
      </c>
      <c r="C80" s="12" t="s">
        <v>96</v>
      </c>
      <c r="D80" s="13">
        <f t="shared" si="13"/>
        <v>112797</v>
      </c>
      <c r="E80" s="13">
        <f t="shared" si="14"/>
        <v>3985.3630000000003</v>
      </c>
      <c r="F80" s="13">
        <f t="shared" si="12"/>
        <v>92797</v>
      </c>
      <c r="G80" s="13">
        <f t="shared" si="15"/>
        <v>6232.313</v>
      </c>
      <c r="H80" s="13">
        <f t="shared" si="16"/>
        <v>20000</v>
      </c>
      <c r="I80" s="13">
        <f t="shared" si="17"/>
        <v>-2246.95</v>
      </c>
      <c r="J80" s="14">
        <v>48829</v>
      </c>
      <c r="K80" s="14">
        <v>4934.533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5">
        <v>1800</v>
      </c>
      <c r="W80" s="15">
        <v>0</v>
      </c>
      <c r="X80" s="15">
        <v>0</v>
      </c>
      <c r="Y80" s="15">
        <v>-2246.95</v>
      </c>
      <c r="Z80" s="15">
        <v>3000</v>
      </c>
      <c r="AA80" s="15">
        <v>0</v>
      </c>
      <c r="AB80" s="15">
        <v>0</v>
      </c>
      <c r="AC80" s="15">
        <v>0</v>
      </c>
      <c r="AD80" s="15">
        <v>3800</v>
      </c>
      <c r="AE80" s="15">
        <v>190</v>
      </c>
      <c r="AF80" s="15">
        <v>20000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19590</v>
      </c>
      <c r="AM80" s="15">
        <v>1107.78</v>
      </c>
      <c r="AN80" s="15">
        <v>0</v>
      </c>
      <c r="AO80" s="15">
        <v>0</v>
      </c>
      <c r="AP80" s="15">
        <v>13678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2100</v>
      </c>
      <c r="AY80" s="15">
        <v>0</v>
      </c>
      <c r="AZ80" s="15">
        <v>0</v>
      </c>
      <c r="BA80" s="15">
        <v>0</v>
      </c>
    </row>
    <row r="81" spans="1:53" s="10" customFormat="1" ht="14.25" customHeight="1">
      <c r="A81" s="10" t="s">
        <v>3</v>
      </c>
      <c r="B81" s="11">
        <v>73</v>
      </c>
      <c r="C81" s="12" t="s">
        <v>97</v>
      </c>
      <c r="D81" s="13">
        <f t="shared" si="13"/>
        <v>93134.40000000001</v>
      </c>
      <c r="E81" s="13">
        <f t="shared" si="14"/>
        <v>15030.156</v>
      </c>
      <c r="F81" s="13">
        <f t="shared" si="12"/>
        <v>80655.8</v>
      </c>
      <c r="G81" s="13">
        <f t="shared" si="15"/>
        <v>13051.556</v>
      </c>
      <c r="H81" s="13">
        <f t="shared" si="16"/>
        <v>12478.6</v>
      </c>
      <c r="I81" s="13">
        <f t="shared" si="17"/>
        <v>1978.6</v>
      </c>
      <c r="J81" s="14">
        <v>36100</v>
      </c>
      <c r="K81" s="14">
        <v>4740.961</v>
      </c>
      <c r="L81" s="14">
        <v>800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5">
        <v>5650</v>
      </c>
      <c r="W81" s="15">
        <v>600</v>
      </c>
      <c r="X81" s="15">
        <v>1978.6</v>
      </c>
      <c r="Y81" s="15">
        <v>1978.6</v>
      </c>
      <c r="Z81" s="15">
        <v>2965.8</v>
      </c>
      <c r="AA81" s="15">
        <v>0</v>
      </c>
      <c r="AB81" s="15">
        <v>0</v>
      </c>
      <c r="AC81" s="15">
        <v>0</v>
      </c>
      <c r="AD81" s="15">
        <v>4200</v>
      </c>
      <c r="AE81" s="15">
        <v>375</v>
      </c>
      <c r="AF81" s="15">
        <v>6200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13830</v>
      </c>
      <c r="AM81" s="15">
        <v>2275.595</v>
      </c>
      <c r="AN81" s="15">
        <v>3500</v>
      </c>
      <c r="AO81" s="15">
        <v>0</v>
      </c>
      <c r="AP81" s="15">
        <v>12000</v>
      </c>
      <c r="AQ81" s="15">
        <v>1470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5910</v>
      </c>
      <c r="AY81" s="15">
        <v>3590</v>
      </c>
      <c r="AZ81" s="15">
        <v>0</v>
      </c>
      <c r="BA81" s="15">
        <v>0</v>
      </c>
    </row>
    <row r="82" spans="1:53" s="10" customFormat="1" ht="14.25" customHeight="1">
      <c r="A82" s="10" t="s">
        <v>3</v>
      </c>
      <c r="B82" s="11">
        <v>74</v>
      </c>
      <c r="C82" s="12" t="s">
        <v>98</v>
      </c>
      <c r="D82" s="13">
        <f t="shared" si="13"/>
        <v>139040</v>
      </c>
      <c r="E82" s="13">
        <f t="shared" si="14"/>
        <v>31093.587</v>
      </c>
      <c r="F82" s="13">
        <f t="shared" si="12"/>
        <v>111740</v>
      </c>
      <c r="G82" s="13">
        <f t="shared" si="15"/>
        <v>20384.587</v>
      </c>
      <c r="H82" s="13">
        <f t="shared" si="16"/>
        <v>27300</v>
      </c>
      <c r="I82" s="13">
        <f t="shared" si="17"/>
        <v>10709</v>
      </c>
      <c r="J82" s="14">
        <v>41622</v>
      </c>
      <c r="K82" s="14">
        <v>4439.71</v>
      </c>
      <c r="L82" s="14">
        <v>12080</v>
      </c>
      <c r="M82" s="14">
        <v>4000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5">
        <v>11820</v>
      </c>
      <c r="W82" s="15">
        <v>960</v>
      </c>
      <c r="X82" s="15">
        <v>8980</v>
      </c>
      <c r="Y82" s="15">
        <v>6709</v>
      </c>
      <c r="Z82" s="15">
        <v>3660</v>
      </c>
      <c r="AA82" s="15">
        <v>610</v>
      </c>
      <c r="AB82" s="15">
        <v>984</v>
      </c>
      <c r="AC82" s="15">
        <v>0</v>
      </c>
      <c r="AD82" s="15">
        <v>8428</v>
      </c>
      <c r="AE82" s="15">
        <v>929.877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15192</v>
      </c>
      <c r="AM82" s="15">
        <v>0</v>
      </c>
      <c r="AN82" s="15">
        <v>0</v>
      </c>
      <c r="AO82" s="15">
        <v>0</v>
      </c>
      <c r="AP82" s="15">
        <v>26398</v>
      </c>
      <c r="AQ82" s="15">
        <v>1960</v>
      </c>
      <c r="AR82" s="15">
        <v>5256</v>
      </c>
      <c r="AS82" s="15">
        <v>0</v>
      </c>
      <c r="AT82" s="15">
        <v>4620</v>
      </c>
      <c r="AU82" s="15">
        <v>0</v>
      </c>
      <c r="AV82" s="15">
        <v>0</v>
      </c>
      <c r="AW82" s="15">
        <v>0</v>
      </c>
      <c r="AX82" s="15">
        <v>0</v>
      </c>
      <c r="AY82" s="15">
        <v>11485</v>
      </c>
      <c r="AZ82" s="15">
        <v>0</v>
      </c>
      <c r="BA82" s="15">
        <v>0</v>
      </c>
    </row>
    <row r="83" spans="1:53" s="10" customFormat="1" ht="14.25" customHeight="1">
      <c r="A83" s="10" t="s">
        <v>3</v>
      </c>
      <c r="B83" s="11">
        <v>75</v>
      </c>
      <c r="C83" s="12" t="s">
        <v>99</v>
      </c>
      <c r="D83" s="13">
        <f t="shared" si="13"/>
        <v>75527.4</v>
      </c>
      <c r="E83" s="13">
        <f t="shared" si="14"/>
        <v>6182.563999999999</v>
      </c>
      <c r="F83" s="13">
        <f t="shared" si="12"/>
        <v>67947.4</v>
      </c>
      <c r="G83" s="13">
        <f t="shared" si="15"/>
        <v>6204.763999999999</v>
      </c>
      <c r="H83" s="13">
        <f t="shared" si="16"/>
        <v>7580</v>
      </c>
      <c r="I83" s="13">
        <f t="shared" si="17"/>
        <v>-22.2</v>
      </c>
      <c r="J83" s="14">
        <v>39727.4</v>
      </c>
      <c r="K83" s="14">
        <v>4706.364</v>
      </c>
      <c r="L83" s="14">
        <v>400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5">
        <v>1800</v>
      </c>
      <c r="W83" s="15">
        <v>0</v>
      </c>
      <c r="X83" s="15">
        <v>6000</v>
      </c>
      <c r="Y83" s="15">
        <v>-22.2</v>
      </c>
      <c r="Z83" s="15">
        <v>2500</v>
      </c>
      <c r="AA83" s="15">
        <v>0</v>
      </c>
      <c r="AB83" s="15">
        <v>0</v>
      </c>
      <c r="AC83" s="15">
        <v>0</v>
      </c>
      <c r="AD83" s="15">
        <v>4000</v>
      </c>
      <c r="AE83" s="15">
        <v>116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7280</v>
      </c>
      <c r="AM83" s="15">
        <v>962.4</v>
      </c>
      <c r="AN83" s="15">
        <v>0</v>
      </c>
      <c r="AO83" s="15">
        <v>0</v>
      </c>
      <c r="AP83" s="15">
        <v>5640</v>
      </c>
      <c r="AQ83" s="15">
        <v>0</v>
      </c>
      <c r="AR83" s="15">
        <v>1180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7000</v>
      </c>
      <c r="AY83" s="15">
        <v>420</v>
      </c>
      <c r="AZ83" s="15">
        <v>0</v>
      </c>
      <c r="BA83" s="15">
        <v>0</v>
      </c>
    </row>
    <row r="84" spans="1:53" s="10" customFormat="1" ht="14.25" customHeight="1">
      <c r="A84" s="10" t="s">
        <v>3</v>
      </c>
      <c r="B84" s="11">
        <v>76</v>
      </c>
      <c r="C84" s="12" t="s">
        <v>100</v>
      </c>
      <c r="D84" s="13">
        <f t="shared" si="13"/>
        <v>101038.8002</v>
      </c>
      <c r="E84" s="13">
        <f t="shared" si="14"/>
        <v>9603.079</v>
      </c>
      <c r="F84" s="13">
        <f t="shared" si="12"/>
        <v>82403.8</v>
      </c>
      <c r="G84" s="13">
        <f t="shared" si="15"/>
        <v>10074.439</v>
      </c>
      <c r="H84" s="13">
        <f t="shared" si="16"/>
        <v>18635.000200000002</v>
      </c>
      <c r="I84" s="13">
        <f t="shared" si="17"/>
        <v>-471.36</v>
      </c>
      <c r="J84" s="14">
        <v>33745</v>
      </c>
      <c r="K84" s="14">
        <v>4597.929</v>
      </c>
      <c r="L84" s="14">
        <v>4800</v>
      </c>
      <c r="M84" s="14">
        <v>93.75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5">
        <v>4150</v>
      </c>
      <c r="W84" s="15">
        <v>0</v>
      </c>
      <c r="X84" s="15">
        <v>-565</v>
      </c>
      <c r="Y84" s="15">
        <v>-565.11</v>
      </c>
      <c r="Z84" s="15">
        <v>5000</v>
      </c>
      <c r="AA84" s="15">
        <v>840</v>
      </c>
      <c r="AB84" s="15">
        <v>2200.0001</v>
      </c>
      <c r="AC84" s="15">
        <v>0</v>
      </c>
      <c r="AD84" s="15">
        <v>6100</v>
      </c>
      <c r="AE84" s="15">
        <v>1039.91</v>
      </c>
      <c r="AF84" s="15">
        <v>2200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8208.8</v>
      </c>
      <c r="AM84" s="15">
        <v>1083</v>
      </c>
      <c r="AN84" s="15">
        <v>10000.0001</v>
      </c>
      <c r="AO84" s="15">
        <v>0</v>
      </c>
      <c r="AP84" s="15">
        <v>10700</v>
      </c>
      <c r="AQ84" s="15">
        <v>1420</v>
      </c>
      <c r="AR84" s="15">
        <v>0</v>
      </c>
      <c r="AS84" s="15">
        <v>0</v>
      </c>
      <c r="AT84" s="15">
        <v>4000</v>
      </c>
      <c r="AU84" s="15">
        <v>1000</v>
      </c>
      <c r="AV84" s="15">
        <v>0</v>
      </c>
      <c r="AW84" s="15">
        <v>0</v>
      </c>
      <c r="AX84" s="15">
        <v>10500</v>
      </c>
      <c r="AY84" s="15">
        <v>93.6</v>
      </c>
      <c r="AZ84" s="15">
        <v>0</v>
      </c>
      <c r="BA84" s="15">
        <v>0</v>
      </c>
    </row>
    <row r="85" spans="1:53" s="10" customFormat="1" ht="14.25" customHeight="1">
      <c r="A85" s="10" t="s">
        <v>3</v>
      </c>
      <c r="B85" s="11">
        <v>77</v>
      </c>
      <c r="C85" s="12" t="s">
        <v>101</v>
      </c>
      <c r="D85" s="13">
        <f t="shared" si="13"/>
        <v>68796.4</v>
      </c>
      <c r="E85" s="13">
        <f t="shared" si="14"/>
        <v>6129.870000000001</v>
      </c>
      <c r="F85" s="13">
        <f t="shared" si="12"/>
        <v>58277</v>
      </c>
      <c r="G85" s="13">
        <f t="shared" si="15"/>
        <v>6129.870000000001</v>
      </c>
      <c r="H85" s="13">
        <f t="shared" si="16"/>
        <v>10519.4</v>
      </c>
      <c r="I85" s="13">
        <f t="shared" si="17"/>
        <v>0</v>
      </c>
      <c r="J85" s="14">
        <v>36247</v>
      </c>
      <c r="K85" s="14">
        <v>4774.27</v>
      </c>
      <c r="L85" s="14">
        <v>9100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5">
        <v>1200</v>
      </c>
      <c r="W85" s="15">
        <v>0</v>
      </c>
      <c r="X85" s="15">
        <v>1419.4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530</v>
      </c>
      <c r="AE85" s="15">
        <v>70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7450</v>
      </c>
      <c r="AM85" s="15">
        <v>985.6</v>
      </c>
      <c r="AN85" s="15">
        <v>0</v>
      </c>
      <c r="AO85" s="15">
        <v>0</v>
      </c>
      <c r="AP85" s="15">
        <v>9850</v>
      </c>
      <c r="AQ85" s="15">
        <v>300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3000</v>
      </c>
      <c r="AY85" s="15">
        <v>0</v>
      </c>
      <c r="AZ85" s="15">
        <v>0</v>
      </c>
      <c r="BA85" s="15">
        <v>0</v>
      </c>
    </row>
    <row r="86" spans="1:53" s="10" customFormat="1" ht="14.25" customHeight="1">
      <c r="A86" s="10" t="s">
        <v>3</v>
      </c>
      <c r="B86" s="11">
        <v>78</v>
      </c>
      <c r="C86" s="12" t="s">
        <v>102</v>
      </c>
      <c r="D86" s="13">
        <f t="shared" si="13"/>
        <v>43553.7</v>
      </c>
      <c r="E86" s="13">
        <f t="shared" si="14"/>
        <v>5320.195</v>
      </c>
      <c r="F86" s="13">
        <f t="shared" si="12"/>
        <v>39353.7</v>
      </c>
      <c r="G86" s="13">
        <f t="shared" si="15"/>
        <v>5320.195</v>
      </c>
      <c r="H86" s="13">
        <f t="shared" si="16"/>
        <v>4200</v>
      </c>
      <c r="I86" s="13">
        <f t="shared" si="17"/>
        <v>0</v>
      </c>
      <c r="J86" s="14">
        <v>22909.7</v>
      </c>
      <c r="K86" s="14">
        <v>3584.779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5">
        <v>5528.8</v>
      </c>
      <c r="W86" s="15">
        <v>350</v>
      </c>
      <c r="X86" s="15">
        <v>4200</v>
      </c>
      <c r="Y86" s="15">
        <v>0</v>
      </c>
      <c r="Z86" s="15">
        <v>1842.5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5572.7</v>
      </c>
      <c r="AM86" s="15">
        <v>810.416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3500</v>
      </c>
      <c r="AY86" s="15">
        <v>575</v>
      </c>
      <c r="AZ86" s="15">
        <v>0</v>
      </c>
      <c r="BA86" s="15">
        <v>0</v>
      </c>
    </row>
    <row r="87" spans="1:53" s="10" customFormat="1" ht="14.25" customHeight="1">
      <c r="A87" s="10" t="s">
        <v>3</v>
      </c>
      <c r="B87" s="11">
        <v>79</v>
      </c>
      <c r="C87" s="12" t="s">
        <v>103</v>
      </c>
      <c r="D87" s="13">
        <f t="shared" si="13"/>
        <v>64496.1</v>
      </c>
      <c r="E87" s="13">
        <f t="shared" si="14"/>
        <v>6319.767</v>
      </c>
      <c r="F87" s="13">
        <f t="shared" si="12"/>
        <v>55996.1</v>
      </c>
      <c r="G87" s="13">
        <f t="shared" si="15"/>
        <v>6319.767</v>
      </c>
      <c r="H87" s="13">
        <f t="shared" si="16"/>
        <v>8500</v>
      </c>
      <c r="I87" s="13">
        <f t="shared" si="17"/>
        <v>0</v>
      </c>
      <c r="J87" s="14">
        <v>27352.3</v>
      </c>
      <c r="K87" s="14">
        <v>3331.267</v>
      </c>
      <c r="L87" s="14">
        <v>500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5">
        <v>1800.8</v>
      </c>
      <c r="W87" s="15">
        <v>0</v>
      </c>
      <c r="X87" s="15">
        <v>8000</v>
      </c>
      <c r="Y87" s="15">
        <v>0</v>
      </c>
      <c r="Z87" s="15">
        <v>6700</v>
      </c>
      <c r="AA87" s="15">
        <v>743</v>
      </c>
      <c r="AB87" s="15">
        <v>0</v>
      </c>
      <c r="AC87" s="15">
        <v>0</v>
      </c>
      <c r="AD87" s="15">
        <v>4800</v>
      </c>
      <c r="AE87" s="15">
        <v>460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3143</v>
      </c>
      <c r="AM87" s="15">
        <v>480.5</v>
      </c>
      <c r="AN87" s="15">
        <v>0</v>
      </c>
      <c r="AO87" s="15">
        <v>0</v>
      </c>
      <c r="AP87" s="15">
        <v>8700</v>
      </c>
      <c r="AQ87" s="15">
        <v>1305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3500</v>
      </c>
      <c r="AY87" s="15">
        <v>0</v>
      </c>
      <c r="AZ87" s="15">
        <v>0</v>
      </c>
      <c r="BA87" s="15">
        <v>0</v>
      </c>
    </row>
    <row r="88" spans="1:53" s="10" customFormat="1" ht="14.25" customHeight="1">
      <c r="A88" s="10" t="s">
        <v>3</v>
      </c>
      <c r="B88" s="11">
        <v>80</v>
      </c>
      <c r="C88" s="12" t="s">
        <v>104</v>
      </c>
      <c r="D88" s="13">
        <f t="shared" si="13"/>
        <v>89921.3</v>
      </c>
      <c r="E88" s="13">
        <f t="shared" si="14"/>
        <v>10177.782</v>
      </c>
      <c r="F88" s="13">
        <f t="shared" si="12"/>
        <v>77521.3</v>
      </c>
      <c r="G88" s="13">
        <f t="shared" si="15"/>
        <v>10246.181999999999</v>
      </c>
      <c r="H88" s="13">
        <f t="shared" si="16"/>
        <v>12400</v>
      </c>
      <c r="I88" s="13">
        <f t="shared" si="17"/>
        <v>-68.4</v>
      </c>
      <c r="J88" s="14">
        <v>48305.3</v>
      </c>
      <c r="K88" s="14">
        <v>7665.422</v>
      </c>
      <c r="L88" s="14">
        <v>12400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5">
        <v>8920</v>
      </c>
      <c r="W88" s="15">
        <v>420</v>
      </c>
      <c r="X88" s="15">
        <v>0</v>
      </c>
      <c r="Y88" s="15">
        <v>-68.4</v>
      </c>
      <c r="Z88" s="15">
        <v>900</v>
      </c>
      <c r="AA88" s="15">
        <v>150</v>
      </c>
      <c r="AB88" s="15">
        <v>0</v>
      </c>
      <c r="AC88" s="15">
        <v>0</v>
      </c>
      <c r="AD88" s="15">
        <v>5693.9</v>
      </c>
      <c r="AE88" s="15">
        <v>56.1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8202.1</v>
      </c>
      <c r="AM88" s="15">
        <v>1254.66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5500</v>
      </c>
      <c r="AY88" s="15">
        <v>700</v>
      </c>
      <c r="AZ88" s="15">
        <v>0</v>
      </c>
      <c r="BA88" s="15">
        <v>0</v>
      </c>
    </row>
    <row r="89" spans="1:53" s="10" customFormat="1" ht="14.25" customHeight="1">
      <c r="A89" s="10" t="s">
        <v>3</v>
      </c>
      <c r="B89" s="11">
        <v>81</v>
      </c>
      <c r="C89" s="12" t="s">
        <v>105</v>
      </c>
      <c r="D89" s="13">
        <f t="shared" si="13"/>
        <v>382703.6486</v>
      </c>
      <c r="E89" s="13">
        <f t="shared" si="14"/>
        <v>81915.66500000001</v>
      </c>
      <c r="F89" s="13">
        <f t="shared" si="12"/>
        <v>332500</v>
      </c>
      <c r="G89" s="13">
        <f t="shared" si="15"/>
        <v>63573.714</v>
      </c>
      <c r="H89" s="13">
        <f t="shared" si="16"/>
        <v>50203.6486</v>
      </c>
      <c r="I89" s="13">
        <f t="shared" si="17"/>
        <v>18341.951</v>
      </c>
      <c r="J89" s="14">
        <v>89485.2</v>
      </c>
      <c r="K89" s="14">
        <v>17853.986</v>
      </c>
      <c r="L89" s="14">
        <v>3935.0486</v>
      </c>
      <c r="M89" s="14">
        <v>645.7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5">
        <v>1200</v>
      </c>
      <c r="W89" s="15">
        <v>0</v>
      </c>
      <c r="X89" s="15">
        <v>10705</v>
      </c>
      <c r="Y89" s="15">
        <v>16196.251</v>
      </c>
      <c r="Z89" s="15">
        <v>51400</v>
      </c>
      <c r="AA89" s="15">
        <v>6200</v>
      </c>
      <c r="AB89" s="15">
        <v>6263.6</v>
      </c>
      <c r="AC89" s="15">
        <v>1500</v>
      </c>
      <c r="AD89" s="15">
        <v>750</v>
      </c>
      <c r="AE89" s="15">
        <v>147.6</v>
      </c>
      <c r="AF89" s="15">
        <v>17100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28435</v>
      </c>
      <c r="AM89" s="15">
        <v>3030</v>
      </c>
      <c r="AN89" s="15">
        <v>1400</v>
      </c>
      <c r="AO89" s="15">
        <v>0</v>
      </c>
      <c r="AP89" s="15">
        <v>143663</v>
      </c>
      <c r="AQ89" s="15">
        <v>16260.7</v>
      </c>
      <c r="AR89" s="15">
        <v>10800</v>
      </c>
      <c r="AS89" s="15">
        <v>0</v>
      </c>
      <c r="AT89" s="15">
        <v>12500</v>
      </c>
      <c r="AU89" s="15">
        <v>1632</v>
      </c>
      <c r="AV89" s="15">
        <v>0</v>
      </c>
      <c r="AW89" s="15">
        <v>0</v>
      </c>
      <c r="AX89" s="15">
        <v>5066.8</v>
      </c>
      <c r="AY89" s="15">
        <v>18449.428</v>
      </c>
      <c r="AZ89" s="15">
        <v>0</v>
      </c>
      <c r="BA89" s="15">
        <v>0</v>
      </c>
    </row>
    <row r="90" spans="1:53" s="10" customFormat="1" ht="14.25" customHeight="1">
      <c r="A90" s="10" t="s">
        <v>3</v>
      </c>
      <c r="B90" s="11">
        <v>82</v>
      </c>
      <c r="C90" s="12" t="s">
        <v>106</v>
      </c>
      <c r="D90" s="13">
        <f t="shared" si="13"/>
        <v>12481.539</v>
      </c>
      <c r="E90" s="13">
        <f t="shared" si="14"/>
        <v>1834.2440000000001</v>
      </c>
      <c r="F90" s="13">
        <f t="shared" si="12"/>
        <v>12481.539</v>
      </c>
      <c r="G90" s="13">
        <f t="shared" si="15"/>
        <v>1834.419</v>
      </c>
      <c r="H90" s="13">
        <f t="shared" si="16"/>
        <v>0</v>
      </c>
      <c r="I90" s="13">
        <f t="shared" si="17"/>
        <v>-0.17499999999995453</v>
      </c>
      <c r="J90" s="14">
        <v>9965.539</v>
      </c>
      <c r="K90" s="14">
        <v>1744.419</v>
      </c>
      <c r="L90" s="14">
        <v>3200</v>
      </c>
      <c r="M90" s="14">
        <v>943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5">
        <v>600</v>
      </c>
      <c r="W90" s="15">
        <v>0</v>
      </c>
      <c r="X90" s="15">
        <v>-3400</v>
      </c>
      <c r="Y90" s="15">
        <v>-943.175</v>
      </c>
      <c r="Z90" s="15">
        <v>0</v>
      </c>
      <c r="AA90" s="15">
        <v>0</v>
      </c>
      <c r="AB90" s="15">
        <v>0</v>
      </c>
      <c r="AC90" s="15">
        <v>0</v>
      </c>
      <c r="AD90" s="15">
        <v>200</v>
      </c>
      <c r="AE90" s="15">
        <v>0</v>
      </c>
      <c r="AF90" s="15">
        <v>200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196</v>
      </c>
      <c r="AM90" s="15">
        <v>90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820</v>
      </c>
      <c r="AU90" s="15">
        <v>0</v>
      </c>
      <c r="AV90" s="15">
        <v>0</v>
      </c>
      <c r="AW90" s="15">
        <v>0</v>
      </c>
      <c r="AX90" s="15">
        <v>700</v>
      </c>
      <c r="AY90" s="15">
        <v>0</v>
      </c>
      <c r="AZ90" s="15">
        <v>0</v>
      </c>
      <c r="BA90" s="15">
        <v>0</v>
      </c>
    </row>
    <row r="91" spans="1:53" s="10" customFormat="1" ht="14.25" customHeight="1">
      <c r="A91" s="10" t="s">
        <v>3</v>
      </c>
      <c r="B91" s="11">
        <v>83</v>
      </c>
      <c r="C91" s="12" t="s">
        <v>107</v>
      </c>
      <c r="D91" s="13">
        <f t="shared" si="13"/>
        <v>33686.062</v>
      </c>
      <c r="E91" s="13">
        <f t="shared" si="14"/>
        <v>4637.551</v>
      </c>
      <c r="F91" s="13">
        <f t="shared" si="12"/>
        <v>30276.572</v>
      </c>
      <c r="G91" s="13">
        <f t="shared" si="15"/>
        <v>4217.551</v>
      </c>
      <c r="H91" s="13">
        <f t="shared" si="16"/>
        <v>3409.49</v>
      </c>
      <c r="I91" s="13">
        <f t="shared" si="17"/>
        <v>420</v>
      </c>
      <c r="J91" s="14">
        <v>23764.572</v>
      </c>
      <c r="K91" s="14">
        <v>3752.079</v>
      </c>
      <c r="L91" s="14">
        <v>2109.49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5">
        <v>600</v>
      </c>
      <c r="W91" s="15">
        <v>0</v>
      </c>
      <c r="X91" s="15">
        <v>-2900</v>
      </c>
      <c r="Y91" s="15">
        <v>0</v>
      </c>
      <c r="Z91" s="15">
        <v>100</v>
      </c>
      <c r="AA91" s="15">
        <v>0</v>
      </c>
      <c r="AB91" s="15">
        <v>600</v>
      </c>
      <c r="AC91" s="15">
        <v>0</v>
      </c>
      <c r="AD91" s="15">
        <v>0</v>
      </c>
      <c r="AE91" s="15">
        <v>0</v>
      </c>
      <c r="AF91" s="15">
        <v>800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300</v>
      </c>
      <c r="AM91" s="15">
        <v>0</v>
      </c>
      <c r="AN91" s="15">
        <v>2800</v>
      </c>
      <c r="AO91" s="15">
        <v>420</v>
      </c>
      <c r="AP91" s="15">
        <v>3412</v>
      </c>
      <c r="AQ91" s="15">
        <v>220.472</v>
      </c>
      <c r="AR91" s="15">
        <v>0</v>
      </c>
      <c r="AS91" s="15">
        <v>0</v>
      </c>
      <c r="AT91" s="15">
        <v>1200</v>
      </c>
      <c r="AU91" s="15">
        <v>245</v>
      </c>
      <c r="AV91" s="15">
        <v>0</v>
      </c>
      <c r="AW91" s="15">
        <v>0</v>
      </c>
      <c r="AX91" s="15">
        <v>900</v>
      </c>
      <c r="AY91" s="15">
        <v>0</v>
      </c>
      <c r="AZ91" s="15">
        <v>0</v>
      </c>
      <c r="BA91" s="15">
        <v>0</v>
      </c>
    </row>
    <row r="92" spans="1:53" s="10" customFormat="1" ht="14.25" customHeight="1">
      <c r="A92" s="10" t="s">
        <v>3</v>
      </c>
      <c r="B92" s="11">
        <v>84</v>
      </c>
      <c r="C92" s="12" t="s">
        <v>108</v>
      </c>
      <c r="D92" s="13">
        <f t="shared" si="13"/>
        <v>9889.911</v>
      </c>
      <c r="E92" s="13">
        <f t="shared" si="14"/>
        <v>2478.692</v>
      </c>
      <c r="F92" s="13">
        <f t="shared" si="12"/>
        <v>9535.911</v>
      </c>
      <c r="G92" s="13">
        <f t="shared" si="15"/>
        <v>2478.692</v>
      </c>
      <c r="H92" s="13">
        <f t="shared" si="16"/>
        <v>354</v>
      </c>
      <c r="I92" s="13">
        <f t="shared" si="17"/>
        <v>0</v>
      </c>
      <c r="J92" s="14">
        <v>8074.911</v>
      </c>
      <c r="K92" s="14">
        <v>2378.692</v>
      </c>
      <c r="L92" s="14">
        <v>854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5">
        <v>600</v>
      </c>
      <c r="W92" s="15">
        <v>0</v>
      </c>
      <c r="X92" s="15">
        <v>-5000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4500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81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300</v>
      </c>
      <c r="AU92" s="15">
        <v>100</v>
      </c>
      <c r="AV92" s="15">
        <v>0</v>
      </c>
      <c r="AW92" s="15">
        <v>0</v>
      </c>
      <c r="AX92" s="15">
        <v>480</v>
      </c>
      <c r="AY92" s="15">
        <v>0</v>
      </c>
      <c r="AZ92" s="15">
        <v>0</v>
      </c>
      <c r="BA92" s="15">
        <v>0</v>
      </c>
    </row>
    <row r="93" spans="1:53" s="10" customFormat="1" ht="14.25" customHeight="1">
      <c r="A93" s="10" t="s">
        <v>3</v>
      </c>
      <c r="B93" s="11">
        <v>85</v>
      </c>
      <c r="C93" s="12" t="s">
        <v>109</v>
      </c>
      <c r="D93" s="13">
        <f t="shared" si="13"/>
        <v>30508.273999999998</v>
      </c>
      <c r="E93" s="13">
        <f t="shared" si="14"/>
        <v>7009.42</v>
      </c>
      <c r="F93" s="13">
        <f t="shared" si="12"/>
        <v>28117.3</v>
      </c>
      <c r="G93" s="13">
        <f t="shared" si="15"/>
        <v>5479.42</v>
      </c>
      <c r="H93" s="13">
        <f t="shared" si="16"/>
        <v>2390.974</v>
      </c>
      <c r="I93" s="13">
        <f t="shared" si="17"/>
        <v>1530</v>
      </c>
      <c r="J93" s="14">
        <v>23240</v>
      </c>
      <c r="K93" s="14">
        <v>5119.42</v>
      </c>
      <c r="L93" s="14">
        <v>399.974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5">
        <v>1200</v>
      </c>
      <c r="W93" s="15">
        <v>0</v>
      </c>
      <c r="X93" s="15">
        <v>-1500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3491</v>
      </c>
      <c r="AG93" s="15">
        <v>1530</v>
      </c>
      <c r="AH93" s="15">
        <v>0</v>
      </c>
      <c r="AI93" s="15">
        <v>0</v>
      </c>
      <c r="AJ93" s="15">
        <v>0</v>
      </c>
      <c r="AK93" s="15">
        <v>0</v>
      </c>
      <c r="AL93" s="15">
        <v>500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2500</v>
      </c>
      <c r="AU93" s="15">
        <v>360</v>
      </c>
      <c r="AV93" s="15">
        <v>0</v>
      </c>
      <c r="AW93" s="15">
        <v>0</v>
      </c>
      <c r="AX93" s="15">
        <v>677.3</v>
      </c>
      <c r="AY93" s="15">
        <v>0</v>
      </c>
      <c r="AZ93" s="15">
        <v>0</v>
      </c>
      <c r="BA93" s="15">
        <v>0</v>
      </c>
    </row>
    <row r="94" spans="1:53" s="10" customFormat="1" ht="14.25" customHeight="1">
      <c r="A94" s="10" t="s">
        <v>3</v>
      </c>
      <c r="B94" s="11">
        <v>86</v>
      </c>
      <c r="C94" s="12" t="s">
        <v>110</v>
      </c>
      <c r="D94" s="13">
        <f t="shared" si="13"/>
        <v>57451.445999999996</v>
      </c>
      <c r="E94" s="13">
        <f t="shared" si="14"/>
        <v>6088.04</v>
      </c>
      <c r="F94" s="13">
        <f t="shared" si="12"/>
        <v>39801.4</v>
      </c>
      <c r="G94" s="13">
        <f t="shared" si="15"/>
        <v>6088.04</v>
      </c>
      <c r="H94" s="13">
        <f t="shared" si="16"/>
        <v>17650.046</v>
      </c>
      <c r="I94" s="13">
        <f t="shared" si="17"/>
        <v>0</v>
      </c>
      <c r="J94" s="14">
        <v>21942</v>
      </c>
      <c r="K94" s="14">
        <v>4391.45</v>
      </c>
      <c r="L94" s="14">
        <v>17650.046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5">
        <v>2100</v>
      </c>
      <c r="W94" s="15">
        <v>0</v>
      </c>
      <c r="X94" s="15">
        <v>0</v>
      </c>
      <c r="Y94" s="15">
        <v>0</v>
      </c>
      <c r="Z94" s="15">
        <v>1650</v>
      </c>
      <c r="AA94" s="15">
        <v>0</v>
      </c>
      <c r="AB94" s="15">
        <v>0</v>
      </c>
      <c r="AC94" s="15">
        <v>0</v>
      </c>
      <c r="AD94" s="15">
        <v>1700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1380</v>
      </c>
      <c r="AM94" s="15">
        <v>0</v>
      </c>
      <c r="AN94" s="15">
        <v>0</v>
      </c>
      <c r="AO94" s="15">
        <v>0</v>
      </c>
      <c r="AP94" s="15">
        <v>2712</v>
      </c>
      <c r="AQ94" s="15">
        <v>111.59</v>
      </c>
      <c r="AR94" s="15">
        <v>0</v>
      </c>
      <c r="AS94" s="15">
        <v>0</v>
      </c>
      <c r="AT94" s="15">
        <v>6000</v>
      </c>
      <c r="AU94" s="15">
        <v>1585</v>
      </c>
      <c r="AV94" s="15">
        <v>0</v>
      </c>
      <c r="AW94" s="15">
        <v>0</v>
      </c>
      <c r="AX94" s="15">
        <v>2317.4</v>
      </c>
      <c r="AY94" s="15">
        <v>0</v>
      </c>
      <c r="AZ94" s="15">
        <v>0</v>
      </c>
      <c r="BA94" s="15">
        <v>0</v>
      </c>
    </row>
    <row r="95" spans="1:53" s="10" customFormat="1" ht="14.25" customHeight="1">
      <c r="A95" s="10" t="s">
        <v>3</v>
      </c>
      <c r="B95" s="11">
        <v>87</v>
      </c>
      <c r="C95" s="12" t="s">
        <v>111</v>
      </c>
      <c r="D95" s="13">
        <f t="shared" si="13"/>
        <v>11705</v>
      </c>
      <c r="E95" s="13">
        <f t="shared" si="14"/>
        <v>1041.656</v>
      </c>
      <c r="F95" s="13">
        <f t="shared" si="12"/>
        <v>10185</v>
      </c>
      <c r="G95" s="13">
        <f t="shared" si="15"/>
        <v>1041.656</v>
      </c>
      <c r="H95" s="13">
        <f t="shared" si="16"/>
        <v>1520</v>
      </c>
      <c r="I95" s="13">
        <f t="shared" si="17"/>
        <v>0</v>
      </c>
      <c r="J95" s="14">
        <v>8896</v>
      </c>
      <c r="K95" s="14">
        <v>1041.656</v>
      </c>
      <c r="L95" s="14">
        <v>1520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5">
        <v>600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45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200</v>
      </c>
      <c r="AU95" s="15">
        <v>0</v>
      </c>
      <c r="AV95" s="15">
        <v>0</v>
      </c>
      <c r="AW95" s="15">
        <v>0</v>
      </c>
      <c r="AX95" s="15">
        <v>444</v>
      </c>
      <c r="AY95" s="15">
        <v>0</v>
      </c>
      <c r="AZ95" s="15">
        <v>0</v>
      </c>
      <c r="BA95" s="15">
        <v>0</v>
      </c>
    </row>
    <row r="96" spans="1:53" s="10" customFormat="1" ht="14.25" customHeight="1">
      <c r="A96" s="10" t="s">
        <v>3</v>
      </c>
      <c r="B96" s="11">
        <v>88</v>
      </c>
      <c r="C96" s="17" t="s">
        <v>112</v>
      </c>
      <c r="D96" s="13">
        <f t="shared" si="13"/>
        <v>24810.7956</v>
      </c>
      <c r="E96" s="13">
        <f t="shared" si="14"/>
        <v>4100.575000000001</v>
      </c>
      <c r="F96" s="13">
        <f t="shared" si="12"/>
        <v>19609.979</v>
      </c>
      <c r="G96" s="13">
        <f t="shared" si="15"/>
        <v>4100.575000000001</v>
      </c>
      <c r="H96" s="13">
        <f t="shared" si="16"/>
        <v>5200.816600000001</v>
      </c>
      <c r="I96" s="13">
        <f t="shared" si="17"/>
        <v>0</v>
      </c>
      <c r="J96" s="14">
        <v>16691.979</v>
      </c>
      <c r="K96" s="14">
        <v>3875.675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5">
        <v>600</v>
      </c>
      <c r="W96" s="15">
        <v>0</v>
      </c>
      <c r="X96" s="15">
        <v>-6799.2</v>
      </c>
      <c r="Y96" s="15">
        <v>0</v>
      </c>
      <c r="Z96" s="15">
        <v>100</v>
      </c>
      <c r="AA96" s="15">
        <v>0</v>
      </c>
      <c r="AB96" s="15">
        <v>0</v>
      </c>
      <c r="AC96" s="15">
        <v>0</v>
      </c>
      <c r="AD96" s="15">
        <v>500</v>
      </c>
      <c r="AE96" s="15">
        <v>94.9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150</v>
      </c>
      <c r="AM96" s="15">
        <v>100</v>
      </c>
      <c r="AN96" s="15">
        <v>0</v>
      </c>
      <c r="AO96" s="15">
        <v>0</v>
      </c>
      <c r="AP96" s="15">
        <v>170</v>
      </c>
      <c r="AQ96" s="15">
        <v>0</v>
      </c>
      <c r="AR96" s="15">
        <v>12000.0166</v>
      </c>
      <c r="AS96" s="15">
        <v>0</v>
      </c>
      <c r="AT96" s="15">
        <v>448</v>
      </c>
      <c r="AU96" s="15">
        <v>30</v>
      </c>
      <c r="AV96" s="15">
        <v>0</v>
      </c>
      <c r="AW96" s="15">
        <v>0</v>
      </c>
      <c r="AX96" s="15">
        <v>950</v>
      </c>
      <c r="AY96" s="15">
        <v>0</v>
      </c>
      <c r="AZ96" s="15">
        <v>0</v>
      </c>
      <c r="BA96" s="15">
        <v>0</v>
      </c>
    </row>
    <row r="97" spans="1:53" s="10" customFormat="1" ht="14.25" customHeight="1">
      <c r="A97" s="10" t="s">
        <v>3</v>
      </c>
      <c r="B97" s="11">
        <v>89</v>
      </c>
      <c r="C97" s="18" t="s">
        <v>113</v>
      </c>
      <c r="D97" s="13">
        <f t="shared" si="13"/>
        <v>94048.41</v>
      </c>
      <c r="E97" s="13">
        <f t="shared" si="14"/>
        <v>7560.634000000001</v>
      </c>
      <c r="F97" s="13">
        <f t="shared" si="12"/>
        <v>56347.9</v>
      </c>
      <c r="G97" s="13">
        <f t="shared" si="15"/>
        <v>7952.647000000001</v>
      </c>
      <c r="H97" s="13">
        <f t="shared" si="16"/>
        <v>37700.51</v>
      </c>
      <c r="I97" s="13">
        <f t="shared" si="17"/>
        <v>-392.013</v>
      </c>
      <c r="J97" s="14">
        <v>28515</v>
      </c>
      <c r="K97" s="14">
        <v>6492.529</v>
      </c>
      <c r="L97" s="14">
        <v>14100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5">
        <v>7800</v>
      </c>
      <c r="W97" s="15">
        <v>0</v>
      </c>
      <c r="X97" s="15">
        <v>11200</v>
      </c>
      <c r="Y97" s="15">
        <v>-392.013</v>
      </c>
      <c r="Z97" s="15">
        <v>3000</v>
      </c>
      <c r="AA97" s="15">
        <v>0</v>
      </c>
      <c r="AB97" s="15">
        <v>5000</v>
      </c>
      <c r="AC97" s="15">
        <v>0</v>
      </c>
      <c r="AD97" s="15">
        <v>3600</v>
      </c>
      <c r="AE97" s="15">
        <v>110.118</v>
      </c>
      <c r="AF97" s="15">
        <v>5900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2600</v>
      </c>
      <c r="AM97" s="15">
        <v>0</v>
      </c>
      <c r="AN97" s="15">
        <v>1500.51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9832.9</v>
      </c>
      <c r="AU97" s="15">
        <v>1350</v>
      </c>
      <c r="AV97" s="15">
        <v>0</v>
      </c>
      <c r="AW97" s="15">
        <v>0</v>
      </c>
      <c r="AX97" s="15">
        <v>1000</v>
      </c>
      <c r="AY97" s="15">
        <v>0</v>
      </c>
      <c r="AZ97" s="15">
        <v>0</v>
      </c>
      <c r="BA97" s="15">
        <v>0</v>
      </c>
    </row>
    <row r="98" spans="1:53" s="10" customFormat="1" ht="14.25" customHeight="1">
      <c r="A98" s="10" t="s">
        <v>3</v>
      </c>
      <c r="B98" s="11">
        <v>90</v>
      </c>
      <c r="C98" s="18" t="s">
        <v>114</v>
      </c>
      <c r="D98" s="13">
        <f t="shared" si="13"/>
        <v>92627.633</v>
      </c>
      <c r="E98" s="13">
        <f t="shared" si="14"/>
        <v>9604.130000000001</v>
      </c>
      <c r="F98" s="13">
        <f t="shared" si="12"/>
        <v>70354</v>
      </c>
      <c r="G98" s="13">
        <f t="shared" si="15"/>
        <v>9604.130000000001</v>
      </c>
      <c r="H98" s="13">
        <f t="shared" si="16"/>
        <v>22273.633</v>
      </c>
      <c r="I98" s="13">
        <f t="shared" si="17"/>
        <v>0</v>
      </c>
      <c r="J98" s="14">
        <v>35180.4</v>
      </c>
      <c r="K98" s="14">
        <v>6155.53</v>
      </c>
      <c r="L98" s="14">
        <v>5470</v>
      </c>
      <c r="M98" s="14">
        <v>0</v>
      </c>
      <c r="N98" s="14">
        <v>100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5">
        <v>1800</v>
      </c>
      <c r="W98" s="15">
        <v>0</v>
      </c>
      <c r="X98" s="15">
        <v>0</v>
      </c>
      <c r="Y98" s="15">
        <v>0</v>
      </c>
      <c r="Z98" s="15">
        <v>1400</v>
      </c>
      <c r="AA98" s="15">
        <v>90</v>
      </c>
      <c r="AB98" s="15">
        <v>0</v>
      </c>
      <c r="AC98" s="15">
        <v>0</v>
      </c>
      <c r="AD98" s="15">
        <v>740</v>
      </c>
      <c r="AE98" s="15">
        <v>0</v>
      </c>
      <c r="AF98" s="15">
        <v>500</v>
      </c>
      <c r="AG98" s="15">
        <v>0</v>
      </c>
      <c r="AH98" s="15">
        <v>100</v>
      </c>
      <c r="AI98" s="15">
        <v>100</v>
      </c>
      <c r="AJ98" s="15">
        <v>0</v>
      </c>
      <c r="AK98" s="15">
        <v>0</v>
      </c>
      <c r="AL98" s="15">
        <v>6197.8</v>
      </c>
      <c r="AM98" s="15">
        <v>444</v>
      </c>
      <c r="AN98" s="15">
        <v>15803.633</v>
      </c>
      <c r="AO98" s="15">
        <v>0</v>
      </c>
      <c r="AP98" s="15">
        <v>10735.8</v>
      </c>
      <c r="AQ98" s="15">
        <v>1014.6</v>
      </c>
      <c r="AR98" s="15">
        <v>500</v>
      </c>
      <c r="AS98" s="15">
        <v>0</v>
      </c>
      <c r="AT98" s="15">
        <v>8100</v>
      </c>
      <c r="AU98" s="15">
        <v>1800</v>
      </c>
      <c r="AV98" s="15">
        <v>0</v>
      </c>
      <c r="AW98" s="15">
        <v>0</v>
      </c>
      <c r="AX98" s="15">
        <v>6000</v>
      </c>
      <c r="AY98" s="15">
        <v>0</v>
      </c>
      <c r="AZ98" s="15">
        <v>0</v>
      </c>
      <c r="BA98" s="15">
        <v>0</v>
      </c>
    </row>
    <row r="99" spans="1:53" s="10" customFormat="1" ht="14.25" customHeight="1">
      <c r="A99" s="10" t="s">
        <v>3</v>
      </c>
      <c r="B99" s="11">
        <v>91</v>
      </c>
      <c r="C99" s="18" t="s">
        <v>115</v>
      </c>
      <c r="D99" s="19">
        <f t="shared" si="13"/>
        <v>29438.1151</v>
      </c>
      <c r="E99" s="19">
        <f t="shared" si="14"/>
        <v>4347.918</v>
      </c>
      <c r="F99" s="19">
        <f t="shared" si="12"/>
        <v>25870.001</v>
      </c>
      <c r="G99" s="19">
        <f t="shared" si="15"/>
        <v>4347.918</v>
      </c>
      <c r="H99" s="19">
        <f t="shared" si="16"/>
        <v>3568.1141</v>
      </c>
      <c r="I99" s="19">
        <f t="shared" si="17"/>
        <v>0</v>
      </c>
      <c r="J99" s="14">
        <v>17325.5</v>
      </c>
      <c r="K99" s="14">
        <v>3828.374</v>
      </c>
      <c r="L99" s="14">
        <v>400.0141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5">
        <v>630</v>
      </c>
      <c r="W99" s="15">
        <v>0</v>
      </c>
      <c r="X99" s="15">
        <v>600</v>
      </c>
      <c r="Y99" s="15">
        <v>0</v>
      </c>
      <c r="Z99" s="15">
        <v>400.001</v>
      </c>
      <c r="AA99" s="15">
        <v>0</v>
      </c>
      <c r="AB99" s="15">
        <v>0</v>
      </c>
      <c r="AC99" s="15">
        <v>0</v>
      </c>
      <c r="AD99" s="15">
        <v>620</v>
      </c>
      <c r="AE99" s="15">
        <v>0</v>
      </c>
      <c r="AF99" s="15">
        <v>968.1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1220</v>
      </c>
      <c r="AM99" s="15">
        <v>0</v>
      </c>
      <c r="AN99" s="15">
        <v>600</v>
      </c>
      <c r="AO99" s="15">
        <v>0</v>
      </c>
      <c r="AP99" s="15">
        <v>3504.5</v>
      </c>
      <c r="AQ99" s="15">
        <v>354.544</v>
      </c>
      <c r="AR99" s="15">
        <v>1000</v>
      </c>
      <c r="AS99" s="15">
        <v>0</v>
      </c>
      <c r="AT99" s="15">
        <v>1470</v>
      </c>
      <c r="AU99" s="15">
        <v>165</v>
      </c>
      <c r="AV99" s="15">
        <v>0</v>
      </c>
      <c r="AW99" s="15">
        <v>0</v>
      </c>
      <c r="AX99" s="15">
        <v>700</v>
      </c>
      <c r="AY99" s="15">
        <v>0</v>
      </c>
      <c r="AZ99" s="15">
        <v>0</v>
      </c>
      <c r="BA99" s="15">
        <v>0</v>
      </c>
    </row>
    <row r="100" spans="2:53" s="20" customFormat="1" ht="24" customHeight="1">
      <c r="B100" s="79" t="s">
        <v>116</v>
      </c>
      <c r="C100" s="79"/>
      <c r="D100" s="21">
        <f>SUM(D9:D99)</f>
        <v>4562030.139100002</v>
      </c>
      <c r="E100" s="21">
        <f aca="true" t="shared" si="18" ref="E100:BA100">SUM(E9:E99)</f>
        <v>706503.2839999999</v>
      </c>
      <c r="F100" s="21">
        <f t="shared" si="18"/>
        <v>3686203.002199999</v>
      </c>
      <c r="G100" s="21">
        <f t="shared" si="18"/>
        <v>594895.8869999999</v>
      </c>
      <c r="H100" s="21">
        <f t="shared" si="18"/>
        <v>875827.1369</v>
      </c>
      <c r="I100" s="21">
        <f t="shared" si="18"/>
        <v>111607.39700000001</v>
      </c>
      <c r="J100" s="21">
        <f t="shared" si="18"/>
        <v>1898080.3012000003</v>
      </c>
      <c r="K100" s="21">
        <f t="shared" si="18"/>
        <v>360627.39400000003</v>
      </c>
      <c r="L100" s="21">
        <f t="shared" si="18"/>
        <v>269095.3727</v>
      </c>
      <c r="M100" s="21">
        <f t="shared" si="18"/>
        <v>36283.445999999996</v>
      </c>
      <c r="N100" s="21">
        <f t="shared" si="18"/>
        <v>200</v>
      </c>
      <c r="O100" s="21">
        <f t="shared" si="18"/>
        <v>0</v>
      </c>
      <c r="P100" s="21">
        <f t="shared" si="18"/>
        <v>0</v>
      </c>
      <c r="Q100" s="21">
        <f t="shared" si="18"/>
        <v>0</v>
      </c>
      <c r="R100" s="21">
        <f t="shared" si="18"/>
        <v>0</v>
      </c>
      <c r="S100" s="21">
        <f t="shared" si="18"/>
        <v>0</v>
      </c>
      <c r="T100" s="21">
        <f t="shared" si="18"/>
        <v>0</v>
      </c>
      <c r="U100" s="21">
        <f t="shared" si="18"/>
        <v>0</v>
      </c>
      <c r="V100" s="21">
        <f t="shared" si="18"/>
        <v>154470.80000000002</v>
      </c>
      <c r="W100" s="21">
        <f t="shared" si="18"/>
        <v>5126.379999999999</v>
      </c>
      <c r="X100" s="21">
        <f t="shared" si="18"/>
        <v>113389.80410000001</v>
      </c>
      <c r="Y100" s="21">
        <f t="shared" si="18"/>
        <v>43030.61199999999</v>
      </c>
      <c r="Z100" s="21">
        <f t="shared" si="18"/>
        <v>225402.30099999998</v>
      </c>
      <c r="AA100" s="21">
        <f t="shared" si="18"/>
        <v>29049.022</v>
      </c>
      <c r="AB100" s="21">
        <f t="shared" si="18"/>
        <v>28228.000099999997</v>
      </c>
      <c r="AC100" s="21">
        <f t="shared" si="18"/>
        <v>10298.2</v>
      </c>
      <c r="AD100" s="21">
        <f t="shared" si="18"/>
        <v>96605</v>
      </c>
      <c r="AE100" s="21">
        <f t="shared" si="18"/>
        <v>5473.962</v>
      </c>
      <c r="AF100" s="21">
        <f t="shared" si="18"/>
        <v>148228.4001</v>
      </c>
      <c r="AG100" s="21">
        <f t="shared" si="18"/>
        <v>21284.639</v>
      </c>
      <c r="AH100" s="21">
        <f t="shared" si="18"/>
        <v>100</v>
      </c>
      <c r="AI100" s="21">
        <f t="shared" si="18"/>
        <v>100</v>
      </c>
      <c r="AJ100" s="21">
        <f t="shared" si="18"/>
        <v>0</v>
      </c>
      <c r="AK100" s="21">
        <f t="shared" si="18"/>
        <v>0</v>
      </c>
      <c r="AL100" s="21">
        <f t="shared" si="18"/>
        <v>264227.10000000003</v>
      </c>
      <c r="AM100" s="21">
        <f t="shared" si="18"/>
        <v>35607.333</v>
      </c>
      <c r="AN100" s="21">
        <f t="shared" si="18"/>
        <v>182919.74330000003</v>
      </c>
      <c r="AO100" s="21">
        <f t="shared" si="18"/>
        <v>420</v>
      </c>
      <c r="AP100" s="21">
        <f t="shared" si="18"/>
        <v>721416.6000000001</v>
      </c>
      <c r="AQ100" s="21">
        <f t="shared" si="18"/>
        <v>98064.96799999998</v>
      </c>
      <c r="AR100" s="21">
        <f t="shared" si="18"/>
        <v>131664.0166</v>
      </c>
      <c r="AS100" s="21">
        <f t="shared" si="18"/>
        <v>290.5</v>
      </c>
      <c r="AT100" s="21">
        <f t="shared" si="18"/>
        <v>127157.5</v>
      </c>
      <c r="AU100" s="21">
        <f t="shared" si="18"/>
        <v>20442</v>
      </c>
      <c r="AV100" s="21">
        <f t="shared" si="18"/>
        <v>0</v>
      </c>
      <c r="AW100" s="21">
        <f t="shared" si="18"/>
        <v>0</v>
      </c>
      <c r="AX100" s="21">
        <f t="shared" si="18"/>
        <v>198543.39999999997</v>
      </c>
      <c r="AY100" s="21">
        <f t="shared" si="18"/>
        <v>40404.827999999994</v>
      </c>
      <c r="AZ100" s="21">
        <f t="shared" si="18"/>
        <v>2301.8</v>
      </c>
      <c r="BA100" s="21">
        <f t="shared" si="18"/>
        <v>0</v>
      </c>
    </row>
    <row r="101" spans="3:53" ht="16.5" customHeight="1">
      <c r="C101" s="1"/>
      <c r="D101" s="4"/>
      <c r="E101" s="4"/>
      <c r="F101" s="4"/>
      <c r="G101" s="4"/>
      <c r="H101" s="4"/>
      <c r="I101" s="4"/>
      <c r="J101" s="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4:9" ht="16.5" customHeight="1">
      <c r="D102" s="23"/>
      <c r="E102" s="23"/>
      <c r="F102" s="23"/>
      <c r="G102" s="23"/>
      <c r="H102" s="23"/>
      <c r="I102" s="23"/>
    </row>
    <row r="103" ht="16.5" customHeight="1"/>
    <row r="104" spans="4:9" ht="16.5" customHeight="1">
      <c r="D104" s="23"/>
      <c r="E104" s="23"/>
      <c r="F104" s="23"/>
      <c r="G104" s="23"/>
      <c r="H104" s="23"/>
      <c r="I104" s="23"/>
    </row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spans="2:53" s="24" customFormat="1" ht="22.5" customHeight="1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</row>
    <row r="182" spans="2:53" s="24" customFormat="1" ht="24" customHeight="1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</row>
    <row r="183" spans="2:53" s="24" customFormat="1" ht="13.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</row>
    <row r="184" spans="2:53" s="24" customFormat="1" ht="13.5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</row>
    <row r="186" ht="45" customHeight="1"/>
  </sheetData>
  <sheetProtection/>
  <mergeCells count="44">
    <mergeCell ref="B100:C100"/>
    <mergeCell ref="B2:U2"/>
    <mergeCell ref="T3:U3"/>
    <mergeCell ref="B4:B7"/>
    <mergeCell ref="C4:C7"/>
    <mergeCell ref="D4:I5"/>
    <mergeCell ref="J4:BA4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AX5:BA5"/>
    <mergeCell ref="D6:E6"/>
    <mergeCell ref="F6:G6"/>
    <mergeCell ref="H6:I6"/>
    <mergeCell ref="J6:K6"/>
    <mergeCell ref="L6:M6"/>
    <mergeCell ref="N6:O6"/>
    <mergeCell ref="P6:Q6"/>
    <mergeCell ref="R6:S6"/>
    <mergeCell ref="AN6:AO6"/>
    <mergeCell ref="AP6:AQ6"/>
    <mergeCell ref="T6:U6"/>
    <mergeCell ref="V6:W6"/>
    <mergeCell ref="X6:Y6"/>
    <mergeCell ref="Z6:AA6"/>
    <mergeCell ref="AB6:AC6"/>
    <mergeCell ref="AD6:AE6"/>
    <mergeCell ref="B1:P1"/>
    <mergeCell ref="AR6:AS6"/>
    <mergeCell ref="AT6:AU6"/>
    <mergeCell ref="AV6:AW6"/>
    <mergeCell ref="AX6:AY6"/>
    <mergeCell ref="AZ6:BA6"/>
    <mergeCell ref="AF6:AG6"/>
    <mergeCell ref="AH6:AI6"/>
    <mergeCell ref="AJ6:AK6"/>
    <mergeCell ref="AL6:AM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Aleksan</cp:lastModifiedBy>
  <cp:lastPrinted>2010-10-13T12:30:12Z</cp:lastPrinted>
  <dcterms:created xsi:type="dcterms:W3CDTF">2002-03-15T09:46:46Z</dcterms:created>
  <dcterms:modified xsi:type="dcterms:W3CDTF">2012-02-16T16:57:40Z</dcterms:modified>
  <cp:category/>
  <cp:version/>
  <cp:contentType/>
  <cp:contentStatus/>
</cp:coreProperties>
</file>